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4580" windowHeight="7620"/>
  </bookViews>
  <sheets>
    <sheet name="исправленное" sheetId="1" r:id="rId1"/>
  </sheets>
  <calcPr calcId="124519"/>
</workbook>
</file>

<file path=xl/calcChain.xml><?xml version="1.0" encoding="utf-8"?>
<calcChain xmlns="http://schemas.openxmlformats.org/spreadsheetml/2006/main">
  <c r="P800" i="1"/>
  <c r="O800"/>
  <c r="N800"/>
  <c r="M800"/>
  <c r="L800"/>
  <c r="K800"/>
  <c r="J800"/>
  <c r="I800"/>
  <c r="H800"/>
  <c r="G800"/>
  <c r="P786"/>
  <c r="O786"/>
  <c r="N786"/>
  <c r="M786"/>
  <c r="L786"/>
  <c r="K786"/>
  <c r="J786"/>
  <c r="I786"/>
  <c r="H786"/>
  <c r="G786"/>
  <c r="P755"/>
  <c r="P802" s="1"/>
  <c r="O755"/>
  <c r="O802" s="1"/>
  <c r="N755"/>
  <c r="N802" s="1"/>
  <c r="M755"/>
  <c r="M802" s="1"/>
  <c r="L755"/>
  <c r="L802" s="1"/>
  <c r="K755"/>
  <c r="K802" s="1"/>
  <c r="J755"/>
  <c r="J802" s="1"/>
  <c r="I755"/>
  <c r="I802" s="1"/>
  <c r="H755"/>
  <c r="H802" s="1"/>
  <c r="G755"/>
  <c r="G802" s="1"/>
  <c r="P735"/>
  <c r="O735"/>
  <c r="N735"/>
  <c r="M735"/>
  <c r="L735"/>
  <c r="K735"/>
  <c r="J735"/>
  <c r="I735"/>
  <c r="H735"/>
  <c r="G735"/>
  <c r="P716"/>
  <c r="O716"/>
  <c r="N716"/>
  <c r="M716"/>
  <c r="L716"/>
  <c r="K716"/>
  <c r="J716"/>
  <c r="I716"/>
  <c r="H716"/>
  <c r="G716"/>
  <c r="P685"/>
  <c r="P737" s="1"/>
  <c r="O685"/>
  <c r="O737" s="1"/>
  <c r="N685"/>
  <c r="N737" s="1"/>
  <c r="M685"/>
  <c r="M737" s="1"/>
  <c r="L685"/>
  <c r="L737" s="1"/>
  <c r="K685"/>
  <c r="K737" s="1"/>
  <c r="J685"/>
  <c r="J737" s="1"/>
  <c r="I685"/>
  <c r="I737" s="1"/>
  <c r="H685"/>
  <c r="H737" s="1"/>
  <c r="G685"/>
  <c r="G737" s="1"/>
  <c r="P660"/>
  <c r="O660"/>
  <c r="N660"/>
  <c r="M660"/>
  <c r="L660"/>
  <c r="K660"/>
  <c r="J660"/>
  <c r="I660"/>
  <c r="H660"/>
  <c r="G660"/>
  <c r="P644"/>
  <c r="O644"/>
  <c r="N644"/>
  <c r="M644"/>
  <c r="L644"/>
  <c r="K644"/>
  <c r="J644"/>
  <c r="I644"/>
  <c r="H644"/>
  <c r="G644"/>
  <c r="P607"/>
  <c r="P662" s="1"/>
  <c r="O607"/>
  <c r="O662" s="1"/>
  <c r="N607"/>
  <c r="N662" s="1"/>
  <c r="M607"/>
  <c r="M662" s="1"/>
  <c r="L607"/>
  <c r="L662" s="1"/>
  <c r="K607"/>
  <c r="K662" s="1"/>
  <c r="J607"/>
  <c r="J662" s="1"/>
  <c r="I607"/>
  <c r="I662" s="1"/>
  <c r="H607"/>
  <c r="H662" s="1"/>
  <c r="G607"/>
  <c r="G662" s="1"/>
  <c r="P587"/>
  <c r="O587"/>
  <c r="N587"/>
  <c r="M587"/>
  <c r="L587"/>
  <c r="K587"/>
  <c r="J587"/>
  <c r="I587"/>
  <c r="H587"/>
  <c r="G587"/>
  <c r="P564"/>
  <c r="O564"/>
  <c r="N564"/>
  <c r="M564"/>
  <c r="L564"/>
  <c r="K564"/>
  <c r="J564"/>
  <c r="I564"/>
  <c r="H564"/>
  <c r="G564"/>
  <c r="P528"/>
  <c r="P589" s="1"/>
  <c r="O528"/>
  <c r="O589" s="1"/>
  <c r="N528"/>
  <c r="N589" s="1"/>
  <c r="M528"/>
  <c r="M589" s="1"/>
  <c r="L528"/>
  <c r="L589" s="1"/>
  <c r="K528"/>
  <c r="K589" s="1"/>
  <c r="J528"/>
  <c r="J589" s="1"/>
  <c r="I528"/>
  <c r="I589" s="1"/>
  <c r="H528"/>
  <c r="H589" s="1"/>
  <c r="G528"/>
  <c r="G589" s="1"/>
  <c r="P504"/>
  <c r="O504"/>
  <c r="N504"/>
  <c r="M504"/>
  <c r="L504"/>
  <c r="K504"/>
  <c r="J504"/>
  <c r="I504"/>
  <c r="H504"/>
  <c r="G504"/>
  <c r="P487"/>
  <c r="O487"/>
  <c r="N487"/>
  <c r="M487"/>
  <c r="L487"/>
  <c r="K487"/>
  <c r="J487"/>
  <c r="I487"/>
  <c r="H487"/>
  <c r="G487"/>
  <c r="P453"/>
  <c r="P506" s="1"/>
  <c r="O453"/>
  <c r="O506" s="1"/>
  <c r="N453"/>
  <c r="N506" s="1"/>
  <c r="M453"/>
  <c r="M506" s="1"/>
  <c r="L453"/>
  <c r="L506" s="1"/>
  <c r="K453"/>
  <c r="K506" s="1"/>
  <c r="J453"/>
  <c r="J506" s="1"/>
  <c r="I453"/>
  <c r="I506" s="1"/>
  <c r="H453"/>
  <c r="H506" s="1"/>
  <c r="G453"/>
  <c r="G506" s="1"/>
  <c r="P422"/>
  <c r="O422"/>
  <c r="N422"/>
  <c r="M422"/>
  <c r="L422"/>
  <c r="K422"/>
  <c r="J422"/>
  <c r="I422"/>
  <c r="H422"/>
  <c r="G422"/>
  <c r="P408"/>
  <c r="O408"/>
  <c r="N408"/>
  <c r="M408"/>
  <c r="L408"/>
  <c r="K408"/>
  <c r="J408"/>
  <c r="I408"/>
  <c r="H408"/>
  <c r="G408"/>
  <c r="P372"/>
  <c r="P424" s="1"/>
  <c r="O372"/>
  <c r="O424" s="1"/>
  <c r="N372"/>
  <c r="N424" s="1"/>
  <c r="M372"/>
  <c r="M424" s="1"/>
  <c r="L372"/>
  <c r="L424" s="1"/>
  <c r="K372"/>
  <c r="K424" s="1"/>
  <c r="J372"/>
  <c r="J424" s="1"/>
  <c r="I372"/>
  <c r="I424" s="1"/>
  <c r="H372"/>
  <c r="H424" s="1"/>
  <c r="G372"/>
  <c r="G424" s="1"/>
  <c r="P345"/>
  <c r="O345"/>
  <c r="N345"/>
  <c r="M345"/>
  <c r="L345"/>
  <c r="K345"/>
  <c r="J345"/>
  <c r="I345"/>
  <c r="H345"/>
  <c r="G345"/>
  <c r="P314"/>
  <c r="O314"/>
  <c r="N314"/>
  <c r="M314"/>
  <c r="L314"/>
  <c r="K314"/>
  <c r="J314"/>
  <c r="I314"/>
  <c r="H314"/>
  <c r="G314"/>
  <c r="P278"/>
  <c r="P347" s="1"/>
  <c r="O278"/>
  <c r="O347" s="1"/>
  <c r="N278"/>
  <c r="N347" s="1"/>
  <c r="M278"/>
  <c r="M347" s="1"/>
  <c r="L278"/>
  <c r="L347" s="1"/>
  <c r="K278"/>
  <c r="K347" s="1"/>
  <c r="J278"/>
  <c r="J347" s="1"/>
  <c r="I278"/>
  <c r="I347" s="1"/>
  <c r="H278"/>
  <c r="H347" s="1"/>
  <c r="G278"/>
  <c r="G347" s="1"/>
  <c r="P253"/>
  <c r="O253"/>
  <c r="N253"/>
  <c r="M253"/>
  <c r="L253"/>
  <c r="K253"/>
  <c r="J253"/>
  <c r="I253"/>
  <c r="H253"/>
  <c r="G253"/>
  <c r="P236"/>
  <c r="O236"/>
  <c r="N236"/>
  <c r="M236"/>
  <c r="L236"/>
  <c r="K236"/>
  <c r="J236"/>
  <c r="I236"/>
  <c r="H236"/>
  <c r="G236"/>
  <c r="P204"/>
  <c r="P255" s="1"/>
  <c r="O204"/>
  <c r="O255" s="1"/>
  <c r="N204"/>
  <c r="N255" s="1"/>
  <c r="M204"/>
  <c r="M255" s="1"/>
  <c r="L204"/>
  <c r="L255" s="1"/>
  <c r="K204"/>
  <c r="K255" s="1"/>
  <c r="J204"/>
  <c r="J255" s="1"/>
  <c r="I204"/>
  <c r="I255" s="1"/>
  <c r="H204"/>
  <c r="H255" s="1"/>
  <c r="G204"/>
  <c r="G255" s="1"/>
  <c r="P177"/>
  <c r="O177"/>
  <c r="N177"/>
  <c r="M177"/>
  <c r="L177"/>
  <c r="K177"/>
  <c r="J177"/>
  <c r="I177"/>
  <c r="H177"/>
  <c r="G177"/>
  <c r="P150"/>
  <c r="O150"/>
  <c r="N150"/>
  <c r="M150"/>
  <c r="L150"/>
  <c r="K150"/>
  <c r="J150"/>
  <c r="I150"/>
  <c r="H150"/>
  <c r="G150"/>
  <c r="P109"/>
  <c r="P179" s="1"/>
  <c r="O109"/>
  <c r="O179" s="1"/>
  <c r="N109"/>
  <c r="N179" s="1"/>
  <c r="M109"/>
  <c r="M179" s="1"/>
  <c r="L109"/>
  <c r="L179" s="1"/>
  <c r="K109"/>
  <c r="K179" s="1"/>
  <c r="J109"/>
  <c r="J179" s="1"/>
  <c r="I109"/>
  <c r="I179" s="1"/>
  <c r="H109"/>
  <c r="H179" s="1"/>
  <c r="G109"/>
  <c r="G179" s="1"/>
  <c r="P85"/>
  <c r="O85"/>
  <c r="N85"/>
  <c r="M85"/>
  <c r="L85"/>
  <c r="K85"/>
  <c r="J85"/>
  <c r="I85"/>
  <c r="H85"/>
  <c r="G85"/>
  <c r="P70"/>
  <c r="O70"/>
  <c r="N70"/>
  <c r="M70"/>
  <c r="L70"/>
  <c r="K70"/>
  <c r="J70"/>
  <c r="I70"/>
  <c r="H70"/>
  <c r="G70"/>
  <c r="P34"/>
  <c r="P87" s="1"/>
  <c r="P812" s="1"/>
  <c r="P816" s="1"/>
  <c r="P818" s="1"/>
  <c r="O34"/>
  <c r="O87" s="1"/>
  <c r="O812" s="1"/>
  <c r="O816" s="1"/>
  <c r="O818" s="1"/>
  <c r="N34"/>
  <c r="N87" s="1"/>
  <c r="N812" s="1"/>
  <c r="N816" s="1"/>
  <c r="N818" s="1"/>
  <c r="M34"/>
  <c r="M87" s="1"/>
  <c r="M812" s="1"/>
  <c r="M816" s="1"/>
  <c r="M818" s="1"/>
  <c r="L34"/>
  <c r="L87" s="1"/>
  <c r="L812" s="1"/>
  <c r="L816" s="1"/>
  <c r="L818" s="1"/>
  <c r="K34"/>
  <c r="K87" s="1"/>
  <c r="K812" s="1"/>
  <c r="K816" s="1"/>
  <c r="K818" s="1"/>
  <c r="J34"/>
  <c r="J87" s="1"/>
  <c r="J812" s="1"/>
  <c r="J816" s="1"/>
  <c r="J818" s="1"/>
  <c r="I34"/>
  <c r="I87" s="1"/>
  <c r="I812" s="1"/>
  <c r="I816" s="1"/>
  <c r="I818" s="1"/>
  <c r="H34"/>
  <c r="H87" s="1"/>
  <c r="G34"/>
  <c r="G87" s="1"/>
</calcChain>
</file>

<file path=xl/sharedStrings.xml><?xml version="1.0" encoding="utf-8"?>
<sst xmlns="http://schemas.openxmlformats.org/spreadsheetml/2006/main" count="972" uniqueCount="383">
  <si>
    <t>Номер рецептуры</t>
  </si>
  <si>
    <t>Наименование блюда согласно рецептуре</t>
  </si>
  <si>
    <t>Брутто</t>
  </si>
  <si>
    <t>Нетто</t>
  </si>
  <si>
    <t>Выход блюда для  разных возрастных категорий детей</t>
  </si>
  <si>
    <t>Химический состав блюд</t>
  </si>
  <si>
    <t>Энергетическая ценность, ккал</t>
  </si>
  <si>
    <t>Распределение еды по калорийности в течение дня  (%)</t>
  </si>
  <si>
    <t>Ясли</t>
  </si>
  <si>
    <t>сад</t>
  </si>
  <si>
    <t>Белки</t>
  </si>
  <si>
    <t>жиры</t>
  </si>
  <si>
    <t>углеводы</t>
  </si>
  <si>
    <t>я</t>
  </si>
  <si>
    <t>с</t>
  </si>
  <si>
    <t>А</t>
  </si>
  <si>
    <t>Первая неделя</t>
  </si>
  <si>
    <t>ПОНЕДЕЛЬНИК</t>
  </si>
  <si>
    <t xml:space="preserve">                                     Завтрак</t>
  </si>
  <si>
    <t>стр.134 54­16</t>
  </si>
  <si>
    <t>Каша пшенная рассыпчатая</t>
  </si>
  <si>
    <t>пшено</t>
  </si>
  <si>
    <t>масло сливочное</t>
  </si>
  <si>
    <t xml:space="preserve">вода </t>
  </si>
  <si>
    <t>соль</t>
  </si>
  <si>
    <t>Стр. 158   54-6</t>
  </si>
  <si>
    <t>Яйцо отварное</t>
  </si>
  <si>
    <t>Икра  кабачковая</t>
  </si>
  <si>
    <t>кабачки</t>
  </si>
  <si>
    <t>лук</t>
  </si>
  <si>
    <t>Капуста белокочанная</t>
  </si>
  <si>
    <t>Томатное пюре</t>
  </si>
  <si>
    <t>Масло подсолнечное</t>
  </si>
  <si>
    <t>Соль поваренная йодированная</t>
  </si>
  <si>
    <t>Кислота лимонная</t>
  </si>
  <si>
    <t xml:space="preserve"> стр 283       54-3</t>
  </si>
  <si>
    <t>Чай сладкий с лимоном</t>
  </si>
  <si>
    <t>чай</t>
  </si>
  <si>
    <t>сахар</t>
  </si>
  <si>
    <t>вода</t>
  </si>
  <si>
    <t>лимон</t>
  </si>
  <si>
    <t>стр.Прил.        424</t>
  </si>
  <si>
    <t>Печенье</t>
  </si>
  <si>
    <t>Хлеб пшеничный</t>
  </si>
  <si>
    <t>Хлеб ржаной</t>
  </si>
  <si>
    <t xml:space="preserve"> II завтрак</t>
  </si>
  <si>
    <t>Яблоко свежее</t>
  </si>
  <si>
    <r>
      <t xml:space="preserve">Итог </t>
    </r>
    <r>
      <rPr>
        <sz val="10"/>
        <color rgb="FF000000"/>
        <rFont val="Times New Roman"/>
        <family val="1"/>
        <charset val="204"/>
      </rPr>
      <t>**</t>
    </r>
  </si>
  <si>
    <t>Х</t>
  </si>
  <si>
    <t xml:space="preserve">             Обед</t>
  </si>
  <si>
    <t>Стр. 41      54-2</t>
  </si>
  <si>
    <t>Борщ с капустой и  картофелем и со сметаной</t>
  </si>
  <si>
    <t>картофель</t>
  </si>
  <si>
    <t>морковь</t>
  </si>
  <si>
    <t>масло растительное</t>
  </si>
  <si>
    <t>сметана 21%</t>
  </si>
  <si>
    <t>свекла</t>
  </si>
  <si>
    <t>капуста</t>
  </si>
  <si>
    <t>томат</t>
  </si>
  <si>
    <t>Лимонная кислота</t>
  </si>
  <si>
    <t>Лавровый лист</t>
  </si>
  <si>
    <t>Соль</t>
  </si>
  <si>
    <t>Бульон</t>
  </si>
  <si>
    <t>Стр. 210  54-12</t>
  </si>
  <si>
    <t>Плов  с куриным мясом</t>
  </si>
  <si>
    <t>Филе грудка куриная</t>
  </si>
  <si>
    <t>рис</t>
  </si>
  <si>
    <t xml:space="preserve">масло растительное </t>
  </si>
  <si>
    <t>Соль поваренная йодир.</t>
  </si>
  <si>
    <t>Вода</t>
  </si>
  <si>
    <t>Выход мясной части</t>
  </si>
  <si>
    <t>Выход части риса</t>
  </si>
  <si>
    <t>Стр.4        54-2</t>
  </si>
  <si>
    <t xml:space="preserve">Огурец свежий </t>
  </si>
  <si>
    <t>Стр.326  54-1</t>
  </si>
  <si>
    <t>Компот из смеси сухофруктов</t>
  </si>
  <si>
    <t>Смесь сухофруктов</t>
  </si>
  <si>
    <t xml:space="preserve">                                 Полдник</t>
  </si>
  <si>
    <t>Стр.303    54-23</t>
  </si>
  <si>
    <t>Запеканка творожная</t>
  </si>
  <si>
    <t>Творог</t>
  </si>
  <si>
    <t>Крупа манная</t>
  </si>
  <si>
    <t>Сахар песок</t>
  </si>
  <si>
    <t>Сухари панировочные</t>
  </si>
  <si>
    <t>Сметана</t>
  </si>
  <si>
    <t>Масло сливочное</t>
  </si>
  <si>
    <t>Соль йодированная</t>
  </si>
  <si>
    <t>Ванилин</t>
  </si>
  <si>
    <t xml:space="preserve"> </t>
  </si>
  <si>
    <t>Молоко кипяченное</t>
  </si>
  <si>
    <r>
      <t xml:space="preserve">Всего </t>
    </r>
    <r>
      <rPr>
        <sz val="10"/>
        <color rgb="FF000000"/>
        <rFont val="Times New Roman"/>
        <family val="1"/>
        <charset val="204"/>
      </rPr>
      <t>***</t>
    </r>
  </si>
  <si>
    <t>ВТОРНИК</t>
  </si>
  <si>
    <t xml:space="preserve">             Завтрак</t>
  </si>
  <si>
    <t>Стр. 103    54-23</t>
  </si>
  <si>
    <t>Каша жидкая молочная рисовая</t>
  </si>
  <si>
    <t>молоко</t>
  </si>
  <si>
    <t>Сахар</t>
  </si>
  <si>
    <t>Стр. 4     54-1</t>
  </si>
  <si>
    <t>Сыр порционный</t>
  </si>
  <si>
    <t>Хдеб пшеничный</t>
  </si>
  <si>
    <t>54-3</t>
  </si>
  <si>
    <t xml:space="preserve">Чай сладкий с лимоном   </t>
  </si>
  <si>
    <t>Чай</t>
  </si>
  <si>
    <t>II Завтрак</t>
  </si>
  <si>
    <t>Банан</t>
  </si>
  <si>
    <t xml:space="preserve">            Обед</t>
  </si>
  <si>
    <t>Стр. 68   54-25</t>
  </si>
  <si>
    <t>Суп  гороховый</t>
  </si>
  <si>
    <t xml:space="preserve">картофель           </t>
  </si>
  <si>
    <t>Горох</t>
  </si>
  <si>
    <t>петрушка</t>
  </si>
  <si>
    <t xml:space="preserve">Соль </t>
  </si>
  <si>
    <t>Выход бульон</t>
  </si>
  <si>
    <t>Выход вода</t>
  </si>
  <si>
    <t>хлеб пшеничный</t>
  </si>
  <si>
    <t>Стр.214 54-15</t>
  </si>
  <si>
    <t>Тефтеля из говядины с рисом</t>
  </si>
  <si>
    <t>Говядина 1 категория</t>
  </si>
  <si>
    <t>Мука пшеничная высший сорт</t>
  </si>
  <si>
    <t>Соль поваренная йодир</t>
  </si>
  <si>
    <t xml:space="preserve">Рис </t>
  </si>
  <si>
    <t>Масса полуфабриката</t>
  </si>
  <si>
    <t>Стр. 273  54-4</t>
  </si>
  <si>
    <t>Соус Сметанный</t>
  </si>
  <si>
    <t>Мука пшеничная в/с</t>
  </si>
  <si>
    <t>Cоль</t>
  </si>
  <si>
    <t>Стр 141 54-22</t>
  </si>
  <si>
    <t>Булгур отварной</t>
  </si>
  <si>
    <t>Булгур</t>
  </si>
  <si>
    <t xml:space="preserve">Стр.5          54-3 </t>
  </si>
  <si>
    <t>Помидор свежий</t>
  </si>
  <si>
    <t xml:space="preserve">                   Полдник</t>
  </si>
  <si>
    <t>Стр.126 54-10</t>
  </si>
  <si>
    <t>Картофель отварной в молоке</t>
  </si>
  <si>
    <t xml:space="preserve">Картофель </t>
  </si>
  <si>
    <t>Молоко</t>
  </si>
  <si>
    <t xml:space="preserve">Мука пшеничная в/с </t>
  </si>
  <si>
    <t>Стр. 192 54-16</t>
  </si>
  <si>
    <t>Котлета рыбная любительская (минтай)</t>
  </si>
  <si>
    <t>Минтай филе</t>
  </si>
  <si>
    <t xml:space="preserve">Яйцо куриное </t>
  </si>
  <si>
    <t>Соль йодированная повар</t>
  </si>
  <si>
    <t>Хлеб</t>
  </si>
  <si>
    <t>Стр 303 54-23ги</t>
  </si>
  <si>
    <t>Кофейный напиток с молоком</t>
  </si>
  <si>
    <t>Кофейный напиток</t>
  </si>
  <si>
    <t>СРЕДА</t>
  </si>
  <si>
    <t>Завтрак</t>
  </si>
  <si>
    <t>Стр. 134 54-16г</t>
  </si>
  <si>
    <t>Крупа пшенная</t>
  </si>
  <si>
    <t>Икра свекольная</t>
  </si>
  <si>
    <t xml:space="preserve">Лук репчатый </t>
  </si>
  <si>
    <t>Стр 283 54-3ги</t>
  </si>
  <si>
    <t xml:space="preserve">Чай сладкий с лимоном </t>
  </si>
  <si>
    <t>Лимон</t>
  </si>
  <si>
    <t>II завтрак</t>
  </si>
  <si>
    <t>Стр.Прил 441</t>
  </si>
  <si>
    <t xml:space="preserve">Яблоко </t>
  </si>
  <si>
    <r>
      <t xml:space="preserve">          </t>
    </r>
    <r>
      <rPr>
        <b/>
        <sz val="10"/>
        <color rgb="FF000000"/>
        <rFont val="Times New Roman"/>
        <family val="1"/>
        <charset val="204"/>
      </rPr>
      <t>Обед</t>
    </r>
  </si>
  <si>
    <t>Стр.42    54-3с</t>
  </si>
  <si>
    <t>Рассольник Ленинградский</t>
  </si>
  <si>
    <t>масло подсолнечное3</t>
  </si>
  <si>
    <t>огурец соленный</t>
  </si>
  <si>
    <t>Рис крупа</t>
  </si>
  <si>
    <t>сметана</t>
  </si>
  <si>
    <t>Соль поваренная</t>
  </si>
  <si>
    <t>бульон</t>
  </si>
  <si>
    <t>Стр.237 54-32</t>
  </si>
  <si>
    <t>Капуста тушенная с мясом птицы</t>
  </si>
  <si>
    <t>капуста б/к</t>
  </si>
  <si>
    <t>Куриная грудка</t>
  </si>
  <si>
    <t>Стр.326 54-1хи</t>
  </si>
  <si>
    <t>Компот из  смеси сухофруктов</t>
  </si>
  <si>
    <t xml:space="preserve">                Полдник</t>
  </si>
  <si>
    <t>Стр.Т.С. №83 Могильного №189</t>
  </si>
  <si>
    <t>Манная каша молочная жидкая</t>
  </si>
  <si>
    <t>Соль пищевая йодир</t>
  </si>
  <si>
    <t xml:space="preserve"> Стр. 301 54-21ги</t>
  </si>
  <si>
    <t>Какао   с молоком</t>
  </si>
  <si>
    <t>Какао-порошок</t>
  </si>
  <si>
    <t>ЧЕТВЕРГ</t>
  </si>
  <si>
    <t xml:space="preserve">                 Завтрак</t>
  </si>
  <si>
    <t>Стр. 541 Могильного</t>
  </si>
  <si>
    <t>Суп молочный гречневый</t>
  </si>
  <si>
    <t>Крупа гречневая</t>
  </si>
  <si>
    <t>Стр. 283 54-3ги</t>
  </si>
  <si>
    <t>Пром</t>
  </si>
  <si>
    <t>Сок фруктовый</t>
  </si>
  <si>
    <t>Итог</t>
  </si>
  <si>
    <r>
      <t xml:space="preserve">              </t>
    </r>
    <r>
      <rPr>
        <b/>
        <sz val="10"/>
        <color rgb="FF000000"/>
        <rFont val="Times New Roman"/>
        <family val="1"/>
        <charset val="204"/>
      </rPr>
      <t>Обед</t>
    </r>
  </si>
  <si>
    <t>Стр. 61   54-18с</t>
  </si>
  <si>
    <t>Свекольник</t>
  </si>
  <si>
    <t>масло подсолнечное</t>
  </si>
  <si>
    <t>Бульон или вода</t>
  </si>
  <si>
    <t>Стр. 114 54-1г</t>
  </si>
  <si>
    <t>Макароны отварные</t>
  </si>
  <si>
    <t>макароны отварные</t>
  </si>
  <si>
    <t>Стр.196 54-2м</t>
  </si>
  <si>
    <t>Гуляш из говядины</t>
  </si>
  <si>
    <t>Говядина 1 категории</t>
  </si>
  <si>
    <t>Лук репчатый</t>
  </si>
  <si>
    <t>Масса мясной части готового блюда</t>
  </si>
  <si>
    <t>Масса соуса в готовом блюде</t>
  </si>
  <si>
    <t>стр.4 54-2з</t>
  </si>
  <si>
    <t>Фрукты сушенные</t>
  </si>
  <si>
    <r>
      <t xml:space="preserve">                  </t>
    </r>
    <r>
      <rPr>
        <b/>
        <sz val="10"/>
        <color rgb="FF000000"/>
        <rFont val="Times New Roman"/>
        <family val="1"/>
        <charset val="204"/>
      </rPr>
      <t>Полдник</t>
    </r>
  </si>
  <si>
    <t>Стр.124 54-9г</t>
  </si>
  <si>
    <t>Рагу из овощей</t>
  </si>
  <si>
    <t>Морковь</t>
  </si>
  <si>
    <t>Капуста</t>
  </si>
  <si>
    <t>Лук</t>
  </si>
  <si>
    <t>Репа или брюква</t>
  </si>
  <si>
    <t>Мука в/с</t>
  </si>
  <si>
    <t>Стр. 192 54-16р</t>
  </si>
  <si>
    <t>Тефтеля рыбная в сметанном соусе</t>
  </si>
  <si>
    <t>Соль йодированная поваренная</t>
  </si>
  <si>
    <t>Стр. 303  54-23ги</t>
  </si>
  <si>
    <t>ПЯТНИЦА</t>
  </si>
  <si>
    <t xml:space="preserve">                          Завтрак</t>
  </si>
  <si>
    <t>Стр.152 54-2</t>
  </si>
  <si>
    <t>Омлет с зеленым горошком</t>
  </si>
  <si>
    <t xml:space="preserve">Яйцо </t>
  </si>
  <si>
    <t>Горошек зеленый консервированный</t>
  </si>
  <si>
    <t>Стр.121 54-6</t>
  </si>
  <si>
    <t>Рис отварной</t>
  </si>
  <si>
    <t>Крупа рисовая</t>
  </si>
  <si>
    <t>Стр.4    54-1</t>
  </si>
  <si>
    <t>Стр.283 54-3</t>
  </si>
  <si>
    <t>Стр.410 пром.</t>
  </si>
  <si>
    <r>
      <t xml:space="preserve">              </t>
    </r>
    <r>
      <rPr>
        <b/>
        <sz val="10"/>
        <color theme="1"/>
        <rFont val="Times New Roman"/>
        <family val="1"/>
        <charset val="204"/>
      </rPr>
      <t>Обед</t>
    </r>
  </si>
  <si>
    <t>Стр.47   54-6с</t>
  </si>
  <si>
    <t>Суп картофельный с клецками</t>
  </si>
  <si>
    <t>Картофель</t>
  </si>
  <si>
    <t>Петрушка (зелень)</t>
  </si>
  <si>
    <t>Лист лавровый</t>
  </si>
  <si>
    <t>Масло растительное</t>
  </si>
  <si>
    <t>Яйцо</t>
  </si>
  <si>
    <t xml:space="preserve">Вода </t>
  </si>
  <si>
    <t xml:space="preserve">Клецки готовые </t>
  </si>
  <si>
    <t xml:space="preserve">Выход бульон </t>
  </si>
  <si>
    <t>Стр. 230 54-27м</t>
  </si>
  <si>
    <t>Рагу из курицы</t>
  </si>
  <si>
    <t>Грудка куриная (филе)</t>
  </si>
  <si>
    <t>Масса гарнира и соуса</t>
  </si>
  <si>
    <t>Стр.4 54-2з</t>
  </si>
  <si>
    <t>Огурец  свежий</t>
  </si>
  <si>
    <t xml:space="preserve">                  Полдник</t>
  </si>
  <si>
    <t>Стр.367 54-14в</t>
  </si>
  <si>
    <t>Ватрушка с повидлом</t>
  </si>
  <si>
    <t>Дрожжи</t>
  </si>
  <si>
    <t>Повидло абрикосовое</t>
  </si>
  <si>
    <t>Ряженка</t>
  </si>
  <si>
    <t>Я Б</t>
  </si>
  <si>
    <t>Я Н</t>
  </si>
  <si>
    <t>С Б</t>
  </si>
  <si>
    <t>С Н</t>
  </si>
  <si>
    <t>Вторая неделя</t>
  </si>
  <si>
    <t xml:space="preserve">                Завтрак</t>
  </si>
  <si>
    <t>Стр. 116  54-2Г</t>
  </si>
  <si>
    <t>Макароны отварные с овощами</t>
  </si>
  <si>
    <t>Макаронные изделия</t>
  </si>
  <si>
    <t xml:space="preserve">Морковь </t>
  </si>
  <si>
    <t>Укроп</t>
  </si>
  <si>
    <t>Стр.4 54-2З</t>
  </si>
  <si>
    <t>Огурец Свежий</t>
  </si>
  <si>
    <t>Стр.283  54-3ГИ</t>
  </si>
  <si>
    <t>Стр.Примеч 441</t>
  </si>
  <si>
    <r>
      <t xml:space="preserve">                 </t>
    </r>
    <r>
      <rPr>
        <b/>
        <sz val="10"/>
        <color rgb="FF000000"/>
        <rFont val="Times New Roman"/>
        <family val="1"/>
        <charset val="204"/>
      </rPr>
      <t>Обед</t>
    </r>
  </si>
  <si>
    <t>Суп рыбный с консервированной сайрой</t>
  </si>
  <si>
    <t xml:space="preserve">Стр. </t>
  </si>
  <si>
    <t>70  54-27С</t>
  </si>
  <si>
    <t>Петрушка (корень)</t>
  </si>
  <si>
    <t>Сайра консервированная</t>
  </si>
  <si>
    <t>Стр.119  54-4Г</t>
  </si>
  <si>
    <t>Гречневая каша вязкая</t>
  </si>
  <si>
    <t xml:space="preserve">Масло сливочное </t>
  </si>
  <si>
    <t>Стр216  54-16М</t>
  </si>
  <si>
    <t>Печень говяжья по-стогоновски</t>
  </si>
  <si>
    <t>Печень говяжья</t>
  </si>
  <si>
    <t>Масса готовой печени</t>
  </si>
  <si>
    <t>Стр5  54-3З</t>
  </si>
  <si>
    <t>Стр.326  54-1ХИ</t>
  </si>
  <si>
    <t xml:space="preserve">                 Полдник</t>
  </si>
  <si>
    <t>Стр.104  54-22К</t>
  </si>
  <si>
    <t>Каша жидкая молочная овсяная</t>
  </si>
  <si>
    <t>Крупа овсяная</t>
  </si>
  <si>
    <t>Стр159   54-1Т</t>
  </si>
  <si>
    <t>Запеканка из творога</t>
  </si>
  <si>
    <t>Стр.301  54-21ГИ</t>
  </si>
  <si>
    <t>Какао с молоком</t>
  </si>
  <si>
    <t>Стр.Прим. 441</t>
  </si>
  <si>
    <t>Стр.41  54-2С</t>
  </si>
  <si>
    <t>Борщ с капустой и  картофелем со сметаной</t>
  </si>
  <si>
    <t>Свекла</t>
  </si>
  <si>
    <t>Томат</t>
  </si>
  <si>
    <t>Стр.127  54-10Г</t>
  </si>
  <si>
    <t>Картофельное пюре</t>
  </si>
  <si>
    <t>Стр.4  54-2З</t>
  </si>
  <si>
    <t>Котлета из говядины</t>
  </si>
  <si>
    <t>Огурец свежий</t>
  </si>
  <si>
    <t xml:space="preserve">                    Полдник</t>
  </si>
  <si>
    <t>Стр.120  54-5Г</t>
  </si>
  <si>
    <t>Каша перловая рассыпчатая</t>
  </si>
  <si>
    <t>Крупа перловая</t>
  </si>
  <si>
    <t>Соль поварення йодированная</t>
  </si>
  <si>
    <t>Стр.20-54-16з</t>
  </si>
  <si>
    <t>Винегрет с раст. маслом</t>
  </si>
  <si>
    <t>Огурец сол</t>
  </si>
  <si>
    <t>Соль повар. йодирован.</t>
  </si>
  <si>
    <t>стр.283  54-3ГИ</t>
  </si>
  <si>
    <t>Чай сладкий с димоном</t>
  </si>
  <si>
    <t>Стр.Т.С. №83 Могильного№189</t>
  </si>
  <si>
    <t>Каша манная на цельном молоке</t>
  </si>
  <si>
    <t>Соль пищевая йодированная</t>
  </si>
  <si>
    <t>Стр.4  54-1З</t>
  </si>
  <si>
    <t>Прим.</t>
  </si>
  <si>
    <t>Йогурт</t>
  </si>
  <si>
    <r>
      <t xml:space="preserve">                   </t>
    </r>
    <r>
      <rPr>
        <b/>
        <sz val="10"/>
        <color theme="1"/>
        <rFont val="Times New Roman"/>
        <family val="1"/>
        <charset val="204"/>
      </rPr>
      <t>Обед</t>
    </r>
  </si>
  <si>
    <t>Стр.42    54-3С</t>
  </si>
  <si>
    <t>Стр.140  54-21 Г</t>
  </si>
  <si>
    <t>Горошница</t>
  </si>
  <si>
    <t>горох</t>
  </si>
  <si>
    <t xml:space="preserve">Стр.№ 252Могильный 2011г. </t>
  </si>
  <si>
    <t>Рыба, запеченная  в сметанном соусе</t>
  </si>
  <si>
    <t>Рыба (филе)</t>
  </si>
  <si>
    <t>Рыба (тушка б/г)</t>
  </si>
  <si>
    <t>Масса отварной рыбы</t>
  </si>
  <si>
    <t>Мука</t>
  </si>
  <si>
    <t>яйцо</t>
  </si>
  <si>
    <t>сыр</t>
  </si>
  <si>
    <t>Масса соуса</t>
  </si>
  <si>
    <t>Стр.5  54-3 З</t>
  </si>
  <si>
    <t xml:space="preserve">Стр.326   54-1 ГИ </t>
  </si>
  <si>
    <t>Стр.119  54-4 Г</t>
  </si>
  <si>
    <t>Каша гречневая вязкая</t>
  </si>
  <si>
    <t>Стр.303</t>
  </si>
  <si>
    <t>Стр.134  54-16 Г</t>
  </si>
  <si>
    <t>Стр283</t>
  </si>
  <si>
    <t>Стр.4</t>
  </si>
  <si>
    <r>
      <t xml:space="preserve">                </t>
    </r>
    <r>
      <rPr>
        <b/>
        <sz val="10"/>
        <color rgb="FF000000"/>
        <rFont val="Times New Roman"/>
        <family val="1"/>
        <charset val="204"/>
      </rPr>
      <t>Обед</t>
    </r>
  </si>
  <si>
    <t>Стр.61  54-18 С</t>
  </si>
  <si>
    <t>Жаркое по-домашнему</t>
  </si>
  <si>
    <t>Стр.205 54-9 М</t>
  </si>
  <si>
    <t>Масса мясной части</t>
  </si>
  <si>
    <t>Масса готовых овощей</t>
  </si>
  <si>
    <t>Стр.5</t>
  </si>
  <si>
    <t>Овощи сезонные</t>
  </si>
  <si>
    <t>Стр.326</t>
  </si>
  <si>
    <t>Компот из смеси фруктов</t>
  </si>
  <si>
    <t>Стр237  54-32 М</t>
  </si>
  <si>
    <t>Капуста тушенная с мясом</t>
  </si>
  <si>
    <t>301   54-21 ги</t>
  </si>
  <si>
    <t>Какао с  молоком</t>
  </si>
  <si>
    <t xml:space="preserve">              Завтрак</t>
  </si>
  <si>
    <t>Стр.№91 Могильного 2019г.</t>
  </si>
  <si>
    <t>Суп молочный с макаронными изделиями</t>
  </si>
  <si>
    <t>Вермишель, макаронные изделия</t>
  </si>
  <si>
    <t>Стр.283</t>
  </si>
  <si>
    <r>
      <t xml:space="preserve">               </t>
    </r>
    <r>
      <rPr>
        <b/>
        <sz val="10"/>
        <color rgb="FF000000"/>
        <rFont val="Times New Roman"/>
        <family val="1"/>
        <charset val="204"/>
      </rPr>
      <t>Обед</t>
    </r>
  </si>
  <si>
    <t>Стр.68  54-25 С</t>
  </si>
  <si>
    <t>Суп гороховый</t>
  </si>
  <si>
    <t>Стр.127  54-11 г</t>
  </si>
  <si>
    <t>Пюре картофельное со сливочным маслом</t>
  </si>
  <si>
    <t>Стр.23154-28 м</t>
  </si>
  <si>
    <t>Биточек куринный</t>
  </si>
  <si>
    <t>Куриная грудка (филе)</t>
  </si>
  <si>
    <t>Выход полуфабриката</t>
  </si>
  <si>
    <t xml:space="preserve">             Полдник</t>
  </si>
  <si>
    <t>Стр.366  54-13в</t>
  </si>
  <si>
    <t>Сдоба обыкновенная</t>
  </si>
  <si>
    <t>Дрожжи пресованные</t>
  </si>
  <si>
    <t>Стр.Прим.</t>
  </si>
  <si>
    <t>Карамель</t>
  </si>
  <si>
    <t>-</t>
  </si>
  <si>
    <t>Общее кол-во Б.Ж.У. Энергетической ценности за 10 дней</t>
  </si>
  <si>
    <t>БЕЛКИ</t>
  </si>
  <si>
    <t>ЖИРЫ</t>
  </si>
  <si>
    <t>УГЛЕВОДЫ</t>
  </si>
  <si>
    <t>ККАЛОРИИ</t>
  </si>
  <si>
    <t>СРЕДНИЙ 10 ДНЕЙ</t>
  </si>
  <si>
    <t>НОРМА</t>
  </si>
  <si>
    <t>ФАКТ</t>
  </si>
  <si>
    <t>% ВЫПОЛНЯЕМОСТИ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</si>
</sst>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/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/>
    </xf>
    <xf numFmtId="0" fontId="2" fillId="0" borderId="3" xfId="0" applyFont="1" applyBorder="1"/>
    <xf numFmtId="0" fontId="10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5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1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32"/>
  <sheetViews>
    <sheetView tabSelected="1" topLeftCell="A628" zoomScale="70" zoomScaleNormal="70" workbookViewId="0">
      <selection activeCell="J660" sqref="J660"/>
    </sheetView>
  </sheetViews>
  <sheetFormatPr defaultColWidth="8.7109375" defaultRowHeight="12.75"/>
  <cols>
    <col min="1" max="1" width="9.7109375" style="75" customWidth="1"/>
    <col min="2" max="2" width="29.7109375" style="76" customWidth="1"/>
    <col min="3" max="4" width="8" style="16" customWidth="1"/>
    <col min="5" max="5" width="8.140625" style="16" customWidth="1"/>
    <col min="6" max="6" width="8.28515625" style="16" customWidth="1"/>
    <col min="7" max="7" width="8.5703125" style="17" customWidth="1"/>
    <col min="8" max="8" width="8.85546875" style="17" customWidth="1"/>
    <col min="9" max="9" width="8.5703125" style="16" customWidth="1"/>
    <col min="10" max="10" width="8.7109375" style="16" customWidth="1"/>
    <col min="11" max="11" width="8.28515625" style="16" customWidth="1"/>
    <col min="12" max="12" width="8" style="16" customWidth="1"/>
    <col min="13" max="14" width="8.28515625" style="16" customWidth="1"/>
    <col min="15" max="15" width="10.5703125" style="16" customWidth="1"/>
    <col min="16" max="16" width="10.85546875" style="16" customWidth="1"/>
    <col min="17" max="17" width="8.28515625" style="16" customWidth="1"/>
    <col min="18" max="18" width="9.7109375" style="16" customWidth="1"/>
    <col min="19" max="16384" width="8.7109375" style="2"/>
  </cols>
  <sheetData>
    <row r="1" spans="1:19" ht="31.5" customHeight="1">
      <c r="A1" s="120" t="s">
        <v>0</v>
      </c>
      <c r="B1" s="150" t="s">
        <v>1</v>
      </c>
      <c r="C1" s="97" t="s">
        <v>2</v>
      </c>
      <c r="D1" s="99"/>
      <c r="E1" s="97" t="s">
        <v>3</v>
      </c>
      <c r="F1" s="99"/>
      <c r="G1" s="97" t="s">
        <v>4</v>
      </c>
      <c r="H1" s="99"/>
      <c r="I1" s="97" t="s">
        <v>5</v>
      </c>
      <c r="J1" s="98"/>
      <c r="K1" s="98"/>
      <c r="L1" s="98"/>
      <c r="M1" s="98"/>
      <c r="N1" s="99"/>
      <c r="O1" s="142" t="s">
        <v>6</v>
      </c>
      <c r="P1" s="143"/>
      <c r="Q1" s="142" t="s">
        <v>7</v>
      </c>
      <c r="R1" s="143"/>
      <c r="S1" s="1"/>
    </row>
    <row r="2" spans="1:19" ht="12.75" customHeight="1">
      <c r="A2" s="121"/>
      <c r="B2" s="151"/>
      <c r="C2" s="86" t="s">
        <v>8</v>
      </c>
      <c r="D2" s="86" t="s">
        <v>9</v>
      </c>
      <c r="E2" s="86" t="s">
        <v>8</v>
      </c>
      <c r="F2" s="86" t="s">
        <v>9</v>
      </c>
      <c r="G2" s="120" t="s">
        <v>8</v>
      </c>
      <c r="H2" s="120" t="s">
        <v>9</v>
      </c>
      <c r="I2" s="148" t="s">
        <v>10</v>
      </c>
      <c r="J2" s="102"/>
      <c r="K2" s="148" t="s">
        <v>11</v>
      </c>
      <c r="L2" s="102"/>
      <c r="M2" s="148" t="s">
        <v>12</v>
      </c>
      <c r="N2" s="102"/>
      <c r="O2" s="144"/>
      <c r="P2" s="145"/>
      <c r="Q2" s="144"/>
      <c r="R2" s="145"/>
      <c r="S2" s="1"/>
    </row>
    <row r="3" spans="1:19" ht="26.25" customHeight="1">
      <c r="A3" s="121"/>
      <c r="B3" s="151"/>
      <c r="C3" s="87"/>
      <c r="D3" s="87"/>
      <c r="E3" s="87"/>
      <c r="F3" s="87"/>
      <c r="G3" s="121"/>
      <c r="H3" s="121"/>
      <c r="I3" s="149"/>
      <c r="J3" s="104"/>
      <c r="K3" s="149"/>
      <c r="L3" s="104"/>
      <c r="M3" s="149"/>
      <c r="N3" s="104"/>
      <c r="O3" s="146"/>
      <c r="P3" s="147"/>
      <c r="Q3" s="146"/>
      <c r="R3" s="147"/>
      <c r="S3" s="1"/>
    </row>
    <row r="4" spans="1:19">
      <c r="A4" s="122"/>
      <c r="B4" s="152"/>
      <c r="C4" s="88"/>
      <c r="D4" s="88"/>
      <c r="E4" s="88"/>
      <c r="F4" s="88"/>
      <c r="G4" s="122"/>
      <c r="H4" s="122"/>
      <c r="I4" s="3" t="s">
        <v>13</v>
      </c>
      <c r="J4" s="3" t="s">
        <v>14</v>
      </c>
      <c r="K4" s="3" t="s">
        <v>13</v>
      </c>
      <c r="L4" s="3" t="s">
        <v>14</v>
      </c>
      <c r="M4" s="3" t="s">
        <v>13</v>
      </c>
      <c r="N4" s="3" t="s">
        <v>14</v>
      </c>
      <c r="O4" s="4" t="s">
        <v>13</v>
      </c>
      <c r="P4" s="4" t="s">
        <v>14</v>
      </c>
      <c r="Q4" s="4" t="s">
        <v>13</v>
      </c>
      <c r="R4" s="4" t="s">
        <v>14</v>
      </c>
      <c r="S4" s="1"/>
    </row>
    <row r="5" spans="1:19">
      <c r="A5" s="4" t="s">
        <v>15</v>
      </c>
      <c r="B5" s="5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1"/>
    </row>
    <row r="6" spans="1:19" ht="22.5" customHeight="1">
      <c r="A6" s="116" t="s">
        <v>16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1:19" ht="21" customHeight="1">
      <c r="A7" s="97" t="s">
        <v>17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19" ht="18" customHeight="1">
      <c r="A8" s="97" t="s">
        <v>18</v>
      </c>
      <c r="B8" s="99"/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1"/>
    </row>
    <row r="9" spans="1:19" ht="29.25" customHeight="1">
      <c r="A9" s="134" t="s">
        <v>19</v>
      </c>
      <c r="B9" s="6" t="s">
        <v>20</v>
      </c>
      <c r="C9" s="5"/>
      <c r="D9" s="5"/>
      <c r="E9" s="139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</row>
    <row r="10" spans="1:19">
      <c r="A10" s="135"/>
      <c r="B10" s="7" t="s">
        <v>21</v>
      </c>
      <c r="C10" s="8">
        <v>48.8</v>
      </c>
      <c r="D10" s="8">
        <v>46.8</v>
      </c>
      <c r="E10" s="8">
        <v>58.5</v>
      </c>
      <c r="F10" s="8">
        <v>58.5</v>
      </c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9">
      <c r="A11" s="135"/>
      <c r="B11" s="7" t="s">
        <v>22</v>
      </c>
      <c r="C11" s="8">
        <v>6</v>
      </c>
      <c r="D11" s="8">
        <v>6</v>
      </c>
      <c r="E11" s="8">
        <v>7.5</v>
      </c>
      <c r="F11" s="8">
        <v>7.5</v>
      </c>
      <c r="G11" s="11">
        <v>120</v>
      </c>
      <c r="H11" s="11">
        <v>150</v>
      </c>
      <c r="I11" s="8">
        <v>5.0999999999999996</v>
      </c>
      <c r="J11" s="8">
        <v>6.4</v>
      </c>
      <c r="K11" s="8">
        <v>5.2</v>
      </c>
      <c r="L11" s="8">
        <v>6.5</v>
      </c>
      <c r="M11" s="8">
        <v>28.4</v>
      </c>
      <c r="N11" s="8">
        <v>35.5</v>
      </c>
      <c r="O11" s="8">
        <v>180.6</v>
      </c>
      <c r="P11" s="8">
        <v>225.8</v>
      </c>
      <c r="Q11" s="10"/>
      <c r="R11" s="10"/>
    </row>
    <row r="12" spans="1:19">
      <c r="A12" s="135"/>
      <c r="B12" s="7" t="s">
        <v>23</v>
      </c>
      <c r="C12" s="8">
        <v>82.8</v>
      </c>
      <c r="D12" s="8">
        <v>82.8</v>
      </c>
      <c r="E12" s="8">
        <v>103.5</v>
      </c>
      <c r="F12" s="8">
        <v>103.5</v>
      </c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9">
      <c r="A13" s="136"/>
      <c r="B13" s="7" t="s">
        <v>24</v>
      </c>
      <c r="C13" s="8">
        <v>0.4</v>
      </c>
      <c r="D13" s="8">
        <v>0.4</v>
      </c>
      <c r="E13" s="8">
        <v>0.5</v>
      </c>
      <c r="F13" s="8">
        <v>0.5</v>
      </c>
      <c r="G13" s="9"/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9" ht="25.5">
      <c r="A14" s="3" t="s">
        <v>25</v>
      </c>
      <c r="B14" s="12" t="s">
        <v>26</v>
      </c>
      <c r="C14" s="13">
        <v>44</v>
      </c>
      <c r="D14" s="13">
        <v>40</v>
      </c>
      <c r="E14" s="14">
        <v>44</v>
      </c>
      <c r="F14" s="13">
        <v>40</v>
      </c>
      <c r="G14" s="9">
        <v>40</v>
      </c>
      <c r="H14" s="9">
        <v>40</v>
      </c>
      <c r="I14" s="13">
        <v>4.8</v>
      </c>
      <c r="J14" s="13">
        <v>4.8</v>
      </c>
      <c r="K14" s="13">
        <v>4</v>
      </c>
      <c r="L14" s="13">
        <v>4</v>
      </c>
      <c r="M14" s="13">
        <v>0.3</v>
      </c>
      <c r="N14" s="13">
        <v>0.3</v>
      </c>
      <c r="O14" s="13">
        <v>56.6</v>
      </c>
      <c r="P14" s="13">
        <v>56.6</v>
      </c>
      <c r="Q14" s="8"/>
      <c r="R14" s="8"/>
    </row>
    <row r="15" spans="1:19">
      <c r="A15" s="86">
        <v>502</v>
      </c>
      <c r="B15" s="15" t="s">
        <v>27</v>
      </c>
      <c r="Q15" s="10"/>
      <c r="R15" s="10"/>
    </row>
    <row r="16" spans="1:19">
      <c r="A16" s="87"/>
      <c r="B16" s="7" t="s">
        <v>28</v>
      </c>
      <c r="C16" s="8">
        <v>39.4</v>
      </c>
      <c r="D16" s="8">
        <v>31.5</v>
      </c>
      <c r="E16" s="8">
        <v>78.8</v>
      </c>
      <c r="F16" s="8">
        <v>63</v>
      </c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>
      <c r="A17" s="87"/>
      <c r="B17" s="7" t="s">
        <v>29</v>
      </c>
      <c r="C17" s="8">
        <v>4.0999999999999996</v>
      </c>
      <c r="D17" s="8">
        <v>3.3</v>
      </c>
      <c r="E17" s="8">
        <v>8.1999999999999993</v>
      </c>
      <c r="F17" s="8">
        <v>6.6</v>
      </c>
      <c r="G17" s="9"/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87"/>
      <c r="B18" s="7" t="s">
        <v>30</v>
      </c>
      <c r="C18" s="8">
        <v>8.3000000000000007</v>
      </c>
      <c r="D18" s="8">
        <v>6.6</v>
      </c>
      <c r="E18" s="8">
        <v>16.5</v>
      </c>
      <c r="F18" s="8">
        <v>13.2</v>
      </c>
      <c r="G18" s="11">
        <v>30</v>
      </c>
      <c r="H18" s="11">
        <v>60</v>
      </c>
      <c r="I18" s="8">
        <v>0.5</v>
      </c>
      <c r="J18" s="8">
        <v>0.91</v>
      </c>
      <c r="K18" s="8">
        <v>1.4</v>
      </c>
      <c r="L18" s="8">
        <v>2.8</v>
      </c>
      <c r="M18" s="8">
        <v>2.2000000000000002</v>
      </c>
      <c r="N18" s="8">
        <v>4.43</v>
      </c>
      <c r="O18" s="8">
        <v>23.4</v>
      </c>
      <c r="P18" s="8">
        <v>46.8</v>
      </c>
      <c r="Q18" s="10"/>
      <c r="R18" s="10"/>
    </row>
    <row r="19" spans="1:18">
      <c r="A19" s="87"/>
      <c r="B19" s="7" t="s">
        <v>31</v>
      </c>
      <c r="C19" s="8">
        <v>3.3</v>
      </c>
      <c r="D19" s="8">
        <v>3.3</v>
      </c>
      <c r="E19" s="8">
        <v>6.6</v>
      </c>
      <c r="F19" s="8">
        <v>6.6</v>
      </c>
      <c r="G19" s="9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>
      <c r="A20" s="87"/>
      <c r="B20" s="7" t="s">
        <v>32</v>
      </c>
      <c r="C20" s="8">
        <v>1.5</v>
      </c>
      <c r="D20" s="8">
        <v>1.5</v>
      </c>
      <c r="E20" s="8">
        <v>3</v>
      </c>
      <c r="F20" s="8">
        <v>3</v>
      </c>
      <c r="G20" s="9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A21" s="87"/>
      <c r="B21" s="7" t="s">
        <v>33</v>
      </c>
      <c r="C21" s="8">
        <v>0.1</v>
      </c>
      <c r="D21" s="8">
        <v>0.1</v>
      </c>
      <c r="E21" s="8">
        <v>0.2</v>
      </c>
      <c r="F21" s="8">
        <v>0.2</v>
      </c>
      <c r="G21" s="9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>
      <c r="A22" s="88"/>
      <c r="B22" s="7" t="s">
        <v>34</v>
      </c>
      <c r="C22" s="8">
        <v>0.3</v>
      </c>
      <c r="D22" s="8">
        <v>0.3</v>
      </c>
      <c r="E22" s="8">
        <v>0.6</v>
      </c>
      <c r="F22" s="8">
        <v>0.6</v>
      </c>
      <c r="G22" s="9"/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22.5" customHeight="1">
      <c r="A23" s="86" t="s">
        <v>35</v>
      </c>
      <c r="B23" s="12" t="s">
        <v>36</v>
      </c>
      <c r="R23" s="18"/>
    </row>
    <row r="24" spans="1:18">
      <c r="A24" s="87"/>
      <c r="B24" s="7" t="s">
        <v>37</v>
      </c>
      <c r="C24" s="8">
        <v>0.8</v>
      </c>
      <c r="D24" s="8">
        <v>0.8</v>
      </c>
      <c r="E24" s="8">
        <v>1</v>
      </c>
      <c r="F24" s="8">
        <v>1</v>
      </c>
      <c r="G24" s="9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>
      <c r="A25" s="87"/>
      <c r="B25" s="7" t="s">
        <v>38</v>
      </c>
      <c r="C25" s="8">
        <v>5.3</v>
      </c>
      <c r="D25" s="8">
        <v>5.3</v>
      </c>
      <c r="E25" s="8">
        <v>7</v>
      </c>
      <c r="F25" s="8">
        <v>7</v>
      </c>
      <c r="G25" s="4">
        <v>150</v>
      </c>
      <c r="H25" s="11">
        <v>200</v>
      </c>
      <c r="I25" s="8">
        <v>0.2</v>
      </c>
      <c r="J25" s="8">
        <v>0.3</v>
      </c>
      <c r="K25" s="8">
        <v>0</v>
      </c>
      <c r="L25" s="8">
        <v>0</v>
      </c>
      <c r="M25" s="8">
        <v>5</v>
      </c>
      <c r="N25" s="8">
        <v>6.3</v>
      </c>
      <c r="O25" s="8">
        <v>20.9</v>
      </c>
      <c r="P25" s="8">
        <v>27.9</v>
      </c>
      <c r="Q25" s="8"/>
      <c r="R25" s="8"/>
    </row>
    <row r="26" spans="1:18">
      <c r="A26" s="87"/>
      <c r="B26" s="7" t="s">
        <v>39</v>
      </c>
      <c r="C26" s="8">
        <v>146.30000000000001</v>
      </c>
      <c r="D26" s="8">
        <v>146.30000000000001</v>
      </c>
      <c r="E26" s="8">
        <v>195</v>
      </c>
      <c r="F26" s="8">
        <v>195</v>
      </c>
      <c r="G26" s="9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>
      <c r="A27" s="88"/>
      <c r="B27" s="7" t="s">
        <v>40</v>
      </c>
      <c r="C27" s="8">
        <v>5.6</v>
      </c>
      <c r="D27" s="8">
        <v>5.3</v>
      </c>
      <c r="E27" s="8">
        <v>7.5</v>
      </c>
      <c r="F27" s="8">
        <v>7</v>
      </c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>
      <c r="A28" s="3"/>
      <c r="B28" s="19"/>
      <c r="C28" s="10"/>
      <c r="D28" s="10"/>
      <c r="E28" s="10"/>
      <c r="F28" s="10"/>
      <c r="G28" s="9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5.5">
      <c r="A29" s="3" t="s">
        <v>41</v>
      </c>
      <c r="B29" s="15" t="s">
        <v>42</v>
      </c>
      <c r="C29" s="10"/>
      <c r="D29" s="8">
        <v>20</v>
      </c>
      <c r="E29" s="10"/>
      <c r="F29" s="8">
        <v>20</v>
      </c>
      <c r="G29" s="11">
        <v>20</v>
      </c>
      <c r="H29" s="11">
        <v>20</v>
      </c>
      <c r="I29" s="8">
        <v>1.5</v>
      </c>
      <c r="J29" s="8">
        <v>1.5</v>
      </c>
      <c r="K29" s="8">
        <v>1.95</v>
      </c>
      <c r="L29" s="8">
        <v>1.95</v>
      </c>
      <c r="M29" s="8">
        <v>14.9</v>
      </c>
      <c r="N29" s="8">
        <v>14.9</v>
      </c>
      <c r="O29" s="8">
        <v>83.15</v>
      </c>
      <c r="P29" s="8">
        <v>83.15</v>
      </c>
      <c r="Q29" s="10"/>
      <c r="R29" s="10"/>
    </row>
    <row r="30" spans="1:18">
      <c r="A30" s="20"/>
      <c r="B30" s="15" t="s">
        <v>43</v>
      </c>
      <c r="C30" s="8">
        <v>15</v>
      </c>
      <c r="D30" s="8">
        <v>15</v>
      </c>
      <c r="E30" s="8">
        <v>30</v>
      </c>
      <c r="F30" s="8">
        <v>30</v>
      </c>
      <c r="G30" s="11">
        <v>15</v>
      </c>
      <c r="H30" s="11">
        <v>30</v>
      </c>
      <c r="I30" s="8">
        <v>1.1000000000000001</v>
      </c>
      <c r="J30" s="8">
        <v>2.2999999999999998</v>
      </c>
      <c r="K30" s="8">
        <v>0.1</v>
      </c>
      <c r="L30" s="8">
        <v>0.2</v>
      </c>
      <c r="M30" s="8">
        <v>7.4</v>
      </c>
      <c r="N30" s="8">
        <v>14.8</v>
      </c>
      <c r="O30" s="8">
        <v>35.200000000000003</v>
      </c>
      <c r="P30" s="8">
        <v>70.3</v>
      </c>
      <c r="Q30" s="8"/>
      <c r="R30" s="8"/>
    </row>
    <row r="31" spans="1:18">
      <c r="A31" s="20"/>
      <c r="B31" s="15" t="s">
        <v>44</v>
      </c>
      <c r="C31" s="8">
        <v>15</v>
      </c>
      <c r="D31" s="8">
        <v>15</v>
      </c>
      <c r="E31" s="8">
        <v>15</v>
      </c>
      <c r="F31" s="8">
        <v>15</v>
      </c>
      <c r="G31" s="11">
        <v>15</v>
      </c>
      <c r="H31" s="11">
        <v>15</v>
      </c>
      <c r="I31" s="8">
        <v>1</v>
      </c>
      <c r="J31" s="8">
        <v>1</v>
      </c>
      <c r="K31" s="8">
        <v>0.2</v>
      </c>
      <c r="L31" s="8">
        <v>0.2</v>
      </c>
      <c r="M31" s="8">
        <v>5</v>
      </c>
      <c r="N31" s="8">
        <v>5</v>
      </c>
      <c r="O31" s="8">
        <v>25.6</v>
      </c>
      <c r="P31" s="8">
        <v>25.6</v>
      </c>
      <c r="Q31" s="8"/>
      <c r="R31" s="8"/>
    </row>
    <row r="32" spans="1:18" ht="21" customHeight="1">
      <c r="A32" s="21"/>
      <c r="B32" s="22" t="s">
        <v>45</v>
      </c>
      <c r="C32" s="10"/>
      <c r="D32" s="10"/>
      <c r="E32" s="10"/>
      <c r="F32" s="10"/>
      <c r="G32" s="9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>
      <c r="A33" s="20"/>
      <c r="B33" s="15" t="s">
        <v>46</v>
      </c>
      <c r="C33" s="8">
        <v>79.5</v>
      </c>
      <c r="D33" s="8">
        <v>113.5</v>
      </c>
      <c r="E33" s="8">
        <v>70</v>
      </c>
      <c r="F33" s="8">
        <v>100</v>
      </c>
      <c r="G33" s="11">
        <v>70</v>
      </c>
      <c r="H33" s="11">
        <v>100</v>
      </c>
      <c r="I33" s="8">
        <v>0.28000000000000003</v>
      </c>
      <c r="J33" s="8">
        <v>0.4</v>
      </c>
      <c r="K33" s="8">
        <v>0.28000000000000003</v>
      </c>
      <c r="L33" s="8">
        <v>0.4</v>
      </c>
      <c r="M33" s="8">
        <v>7.28</v>
      </c>
      <c r="N33" s="8">
        <v>10.4</v>
      </c>
      <c r="O33" s="8">
        <v>31.5</v>
      </c>
      <c r="P33" s="8">
        <v>45</v>
      </c>
      <c r="Q33" s="8"/>
      <c r="R33" s="8"/>
    </row>
    <row r="34" spans="1:18">
      <c r="A34" s="4" t="s">
        <v>47</v>
      </c>
      <c r="B34" s="23" t="s">
        <v>48</v>
      </c>
      <c r="C34" s="10"/>
      <c r="D34" s="10"/>
      <c r="E34" s="10"/>
      <c r="F34" s="10"/>
      <c r="G34" s="11">
        <f>SUM(G10:G33)</f>
        <v>460</v>
      </c>
      <c r="H34" s="11">
        <f t="shared" ref="H34:P34" si="0">SUM(H10:H33)</f>
        <v>615</v>
      </c>
      <c r="I34" s="11">
        <f t="shared" si="0"/>
        <v>14.479999999999997</v>
      </c>
      <c r="J34" s="11">
        <f t="shared" si="0"/>
        <v>17.61</v>
      </c>
      <c r="K34" s="11">
        <f t="shared" si="0"/>
        <v>13.129999999999997</v>
      </c>
      <c r="L34" s="11">
        <f t="shared" si="0"/>
        <v>16.049999999999997</v>
      </c>
      <c r="M34" s="11">
        <f t="shared" si="0"/>
        <v>70.47999999999999</v>
      </c>
      <c r="N34" s="11">
        <f t="shared" si="0"/>
        <v>91.63</v>
      </c>
      <c r="O34" s="11">
        <f t="shared" si="0"/>
        <v>456.95</v>
      </c>
      <c r="P34" s="11">
        <f t="shared" si="0"/>
        <v>581.15</v>
      </c>
      <c r="Q34" s="10"/>
      <c r="R34" s="10"/>
    </row>
    <row r="35" spans="1:18" ht="21.75" customHeight="1">
      <c r="A35" s="97" t="s">
        <v>49</v>
      </c>
      <c r="B35" s="99"/>
      <c r="C35" s="10"/>
      <c r="D35" s="10"/>
      <c r="E35" s="10"/>
      <c r="F35" s="10"/>
      <c r="G35" s="9"/>
      <c r="H35" s="9"/>
      <c r="I35" s="24"/>
      <c r="J35" s="24"/>
      <c r="K35" s="24"/>
      <c r="L35" s="24"/>
      <c r="M35" s="24"/>
      <c r="N35" s="24"/>
      <c r="O35" s="24"/>
      <c r="P35" s="24"/>
      <c r="Q35" s="10"/>
      <c r="R35" s="10"/>
    </row>
    <row r="36" spans="1:18" ht="44.25" customHeight="1">
      <c r="A36" s="86" t="s">
        <v>50</v>
      </c>
      <c r="B36" s="25" t="s">
        <v>51</v>
      </c>
      <c r="C36" s="26"/>
      <c r="D36" s="10"/>
      <c r="E36" s="10"/>
      <c r="F36" s="10"/>
      <c r="G36" s="9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.25" customHeight="1">
      <c r="A37" s="87"/>
      <c r="B37" s="19"/>
      <c r="C37" s="10"/>
      <c r="D37" s="10"/>
      <c r="E37" s="10"/>
      <c r="F37" s="10"/>
      <c r="G37" s="9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5" customHeight="1">
      <c r="A38" s="87"/>
      <c r="B38" s="7" t="s">
        <v>52</v>
      </c>
      <c r="C38" s="8">
        <v>16</v>
      </c>
      <c r="D38" s="8">
        <v>12</v>
      </c>
      <c r="E38" s="8">
        <v>22</v>
      </c>
      <c r="F38" s="8">
        <v>16</v>
      </c>
      <c r="G38" s="9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2.75" customHeight="1">
      <c r="A39" s="87"/>
      <c r="B39" s="7" t="s">
        <v>53</v>
      </c>
      <c r="C39" s="8">
        <v>10</v>
      </c>
      <c r="D39" s="8">
        <v>7.5</v>
      </c>
      <c r="E39" s="8">
        <v>12.5</v>
      </c>
      <c r="F39" s="8">
        <v>10</v>
      </c>
      <c r="G39" s="9"/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2.75" customHeight="1">
      <c r="A40" s="87"/>
      <c r="B40" s="7" t="s">
        <v>29</v>
      </c>
      <c r="C40" s="8">
        <v>7.5</v>
      </c>
      <c r="D40" s="8">
        <v>6</v>
      </c>
      <c r="E40" s="8">
        <v>10</v>
      </c>
      <c r="F40" s="8">
        <v>8</v>
      </c>
      <c r="G40" s="9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2.75" customHeight="1">
      <c r="A41" s="87"/>
      <c r="B41" s="7" t="s">
        <v>54</v>
      </c>
      <c r="C41" s="8">
        <v>4</v>
      </c>
      <c r="D41" s="8">
        <v>4</v>
      </c>
      <c r="E41" s="8">
        <v>4</v>
      </c>
      <c r="F41" s="8">
        <v>4</v>
      </c>
      <c r="G41" s="9"/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2.75" customHeight="1">
      <c r="A42" s="87"/>
      <c r="B42" s="7" t="s">
        <v>55</v>
      </c>
      <c r="C42" s="8">
        <v>7</v>
      </c>
      <c r="D42" s="8">
        <v>7</v>
      </c>
      <c r="E42" s="8">
        <v>10</v>
      </c>
      <c r="F42" s="8">
        <v>10</v>
      </c>
      <c r="G42" s="9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12.75" customHeight="1">
      <c r="A43" s="87"/>
      <c r="B43" s="7" t="s">
        <v>39</v>
      </c>
      <c r="C43" s="8">
        <v>120</v>
      </c>
      <c r="D43" s="8">
        <v>120</v>
      </c>
      <c r="E43" s="8">
        <v>160</v>
      </c>
      <c r="F43" s="8">
        <v>160</v>
      </c>
      <c r="G43" s="9">
        <v>150</v>
      </c>
      <c r="H43" s="9">
        <v>200</v>
      </c>
      <c r="I43" s="10">
        <v>1.2</v>
      </c>
      <c r="J43" s="10">
        <v>1.7</v>
      </c>
      <c r="K43" s="10">
        <v>3.1</v>
      </c>
      <c r="L43" s="10">
        <v>4.26</v>
      </c>
      <c r="M43" s="10">
        <v>7.26</v>
      </c>
      <c r="N43" s="10">
        <v>9.68</v>
      </c>
      <c r="O43" s="10">
        <v>67.680000000000007</v>
      </c>
      <c r="P43" s="10">
        <v>90.24</v>
      </c>
      <c r="Q43" s="10"/>
      <c r="R43" s="10"/>
    </row>
    <row r="44" spans="1:18" ht="12.75" customHeight="1">
      <c r="A44" s="87"/>
      <c r="B44" s="7" t="s">
        <v>56</v>
      </c>
      <c r="C44" s="8">
        <v>30</v>
      </c>
      <c r="D44" s="8">
        <v>24</v>
      </c>
      <c r="E44" s="8">
        <v>40</v>
      </c>
      <c r="F44" s="8">
        <v>32</v>
      </c>
      <c r="G44" s="9"/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12.75" customHeight="1">
      <c r="A45" s="87"/>
      <c r="B45" s="7" t="s">
        <v>57</v>
      </c>
      <c r="C45" s="8">
        <v>15</v>
      </c>
      <c r="D45" s="8">
        <v>12</v>
      </c>
      <c r="E45" s="8">
        <v>20</v>
      </c>
      <c r="F45" s="8">
        <v>16</v>
      </c>
      <c r="G45" s="9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12.75" customHeight="1">
      <c r="A46" s="87"/>
      <c r="B46" s="7" t="s">
        <v>58</v>
      </c>
      <c r="C46" s="8">
        <v>4</v>
      </c>
      <c r="D46" s="8">
        <v>4</v>
      </c>
      <c r="E46" s="8">
        <v>6</v>
      </c>
      <c r="F46" s="8">
        <v>6</v>
      </c>
      <c r="G46" s="9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2.75" customHeight="1">
      <c r="A47" s="87"/>
      <c r="B47" s="7" t="s">
        <v>59</v>
      </c>
      <c r="C47" s="8">
        <v>0.01</v>
      </c>
      <c r="D47" s="8">
        <v>0.01</v>
      </c>
      <c r="E47" s="8">
        <v>0.01</v>
      </c>
      <c r="F47" s="8">
        <v>0.01</v>
      </c>
      <c r="G47" s="9"/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2.75" customHeight="1">
      <c r="A48" s="87"/>
      <c r="B48" s="7" t="s">
        <v>60</v>
      </c>
      <c r="C48" s="8">
        <v>0.01</v>
      </c>
      <c r="D48" s="8">
        <v>0.01</v>
      </c>
      <c r="E48" s="8">
        <v>0.01</v>
      </c>
      <c r="F48" s="8">
        <v>0.01</v>
      </c>
      <c r="G48" s="9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2.75" customHeight="1">
      <c r="A49" s="87"/>
      <c r="B49" s="7" t="s">
        <v>61</v>
      </c>
      <c r="C49" s="8">
        <v>0.01</v>
      </c>
      <c r="D49" s="8">
        <v>0.01</v>
      </c>
      <c r="E49" s="8">
        <v>0.01</v>
      </c>
      <c r="F49" s="8">
        <v>0.01</v>
      </c>
      <c r="G49" s="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>
      <c r="A50" s="88"/>
      <c r="B50" s="7" t="s">
        <v>62</v>
      </c>
      <c r="C50" s="10"/>
      <c r="D50" s="10"/>
      <c r="E50" s="10"/>
      <c r="F50" s="10"/>
      <c r="G50" s="9">
        <v>150</v>
      </c>
      <c r="H50" s="9">
        <v>200</v>
      </c>
      <c r="I50" s="10">
        <v>3.52</v>
      </c>
      <c r="J50" s="10">
        <v>4.7</v>
      </c>
      <c r="K50" s="10">
        <v>3.72</v>
      </c>
      <c r="L50" s="10">
        <v>4.96</v>
      </c>
      <c r="M50" s="10">
        <v>7.59</v>
      </c>
      <c r="N50" s="10">
        <v>10.119999999999999</v>
      </c>
      <c r="O50" s="10">
        <v>82.77</v>
      </c>
      <c r="P50" s="10">
        <v>110.36</v>
      </c>
      <c r="Q50" s="10"/>
      <c r="R50" s="10"/>
    </row>
    <row r="51" spans="1:18" ht="15" customHeight="1">
      <c r="A51" s="86" t="s">
        <v>63</v>
      </c>
      <c r="B51" s="27" t="s">
        <v>64</v>
      </c>
    </row>
    <row r="52" spans="1:18">
      <c r="A52" s="87"/>
      <c r="B52" s="7" t="s">
        <v>65</v>
      </c>
      <c r="C52" s="8">
        <v>72.400000000000006</v>
      </c>
      <c r="D52" s="8">
        <v>64</v>
      </c>
      <c r="E52" s="8">
        <v>90.5</v>
      </c>
      <c r="F52" s="8">
        <v>80</v>
      </c>
      <c r="G52" s="9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>
      <c r="A53" s="87"/>
      <c r="B53" s="7" t="s">
        <v>66</v>
      </c>
      <c r="C53" s="8">
        <v>27.2</v>
      </c>
      <c r="D53" s="8">
        <v>27.2</v>
      </c>
      <c r="E53" s="8">
        <v>34</v>
      </c>
      <c r="F53" s="8">
        <v>34</v>
      </c>
      <c r="G53" s="9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>
      <c r="A54" s="87"/>
      <c r="B54" s="7" t="s">
        <v>31</v>
      </c>
      <c r="C54" s="8">
        <v>6.4</v>
      </c>
      <c r="D54" s="8">
        <v>6.4</v>
      </c>
      <c r="E54" s="8">
        <v>8</v>
      </c>
      <c r="F54" s="8">
        <v>8</v>
      </c>
      <c r="G54" s="4"/>
      <c r="H54" s="11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87"/>
      <c r="B55" s="7" t="s">
        <v>67</v>
      </c>
      <c r="C55" s="8">
        <v>4</v>
      </c>
      <c r="D55" s="8">
        <v>4</v>
      </c>
      <c r="E55" s="8">
        <v>5</v>
      </c>
      <c r="F55" s="8">
        <v>5</v>
      </c>
      <c r="G55" s="9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>
      <c r="A56" s="87"/>
      <c r="B56" s="7" t="s">
        <v>29</v>
      </c>
      <c r="C56" s="8">
        <v>5</v>
      </c>
      <c r="D56" s="8">
        <v>4</v>
      </c>
      <c r="E56" s="8">
        <v>6.3</v>
      </c>
      <c r="F56" s="8">
        <v>5</v>
      </c>
      <c r="G56" s="4">
        <v>120</v>
      </c>
      <c r="H56" s="11">
        <v>150</v>
      </c>
      <c r="I56" s="8">
        <v>16.399999999999999</v>
      </c>
      <c r="J56" s="8">
        <v>20.5</v>
      </c>
      <c r="K56" s="8">
        <v>4.9000000000000004</v>
      </c>
      <c r="L56" s="8">
        <v>6.1</v>
      </c>
      <c r="M56" s="8">
        <v>19.899999999999999</v>
      </c>
      <c r="N56" s="8">
        <v>24.9</v>
      </c>
      <c r="O56" s="8">
        <v>188.8</v>
      </c>
      <c r="P56" s="8">
        <v>236</v>
      </c>
      <c r="Q56" s="10"/>
      <c r="R56" s="10"/>
    </row>
    <row r="57" spans="1:18">
      <c r="A57" s="87"/>
      <c r="B57" s="7" t="s">
        <v>53</v>
      </c>
      <c r="C57" s="8">
        <v>8</v>
      </c>
      <c r="D57" s="8">
        <v>6.4</v>
      </c>
      <c r="E57" s="8">
        <v>10.1</v>
      </c>
      <c r="F57" s="8">
        <v>8</v>
      </c>
      <c r="G57" s="9"/>
      <c r="H57" s="9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>
      <c r="A58" s="87"/>
      <c r="B58" s="7" t="s">
        <v>68</v>
      </c>
      <c r="C58" s="8">
        <v>0.5</v>
      </c>
      <c r="D58" s="8">
        <v>0.5</v>
      </c>
      <c r="E58" s="8">
        <v>0.6</v>
      </c>
      <c r="F58" s="8">
        <v>0.6</v>
      </c>
      <c r="G58" s="9"/>
      <c r="H58" s="9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>
      <c r="A59" s="87"/>
      <c r="B59" s="7" t="s">
        <v>69</v>
      </c>
      <c r="C59" s="8">
        <v>108.8</v>
      </c>
      <c r="D59" s="8">
        <v>108.8</v>
      </c>
      <c r="E59" s="8">
        <v>136.1</v>
      </c>
      <c r="F59" s="8">
        <v>136.1</v>
      </c>
      <c r="G59" s="9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>
      <c r="A60" s="87"/>
      <c r="B60" s="7" t="s">
        <v>70</v>
      </c>
      <c r="C60" s="8">
        <v>24.4</v>
      </c>
      <c r="D60" s="10"/>
      <c r="E60" s="8">
        <v>30.5</v>
      </c>
      <c r="F60" s="10"/>
      <c r="G60" s="9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>
      <c r="A61" s="87"/>
      <c r="B61" s="7" t="s">
        <v>71</v>
      </c>
      <c r="C61" s="8">
        <v>95.6</v>
      </c>
      <c r="D61" s="10"/>
      <c r="E61" s="8">
        <v>119.6</v>
      </c>
      <c r="F61" s="10"/>
      <c r="G61" s="9"/>
      <c r="H61" s="9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>
      <c r="A62" s="88"/>
      <c r="B62" s="19"/>
      <c r="C62" s="10"/>
      <c r="D62" s="10"/>
      <c r="E62" s="10"/>
      <c r="F62" s="10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31.5" customHeight="1">
      <c r="A63" s="3" t="s">
        <v>72</v>
      </c>
      <c r="B63" s="15" t="s">
        <v>73</v>
      </c>
      <c r="C63" s="8">
        <v>33.9</v>
      </c>
      <c r="D63" s="8">
        <v>30</v>
      </c>
      <c r="E63" s="8">
        <v>67.8</v>
      </c>
      <c r="F63" s="8">
        <v>60</v>
      </c>
      <c r="G63" s="11">
        <v>30</v>
      </c>
      <c r="H63" s="11">
        <v>60</v>
      </c>
      <c r="I63" s="8">
        <v>0.25</v>
      </c>
      <c r="J63" s="8">
        <v>0.5</v>
      </c>
      <c r="K63" s="8">
        <v>0.05</v>
      </c>
      <c r="L63" s="8">
        <v>0.1</v>
      </c>
      <c r="M63" s="8">
        <v>0.75</v>
      </c>
      <c r="N63" s="8">
        <v>1.5</v>
      </c>
      <c r="O63" s="8">
        <v>4.25</v>
      </c>
      <c r="P63" s="8">
        <v>8.5</v>
      </c>
      <c r="Q63" s="10"/>
      <c r="R63" s="10"/>
    </row>
    <row r="64" spans="1:18">
      <c r="A64" s="86" t="s">
        <v>74</v>
      </c>
      <c r="B64" s="15" t="s">
        <v>75</v>
      </c>
      <c r="R64" s="18"/>
    </row>
    <row r="65" spans="1:18">
      <c r="A65" s="87"/>
      <c r="B65" s="7" t="s">
        <v>76</v>
      </c>
      <c r="C65" s="23">
        <v>20.100000000000001</v>
      </c>
      <c r="D65" s="8">
        <v>18.8</v>
      </c>
      <c r="E65" s="8">
        <v>26.8</v>
      </c>
      <c r="F65" s="8">
        <v>25</v>
      </c>
      <c r="G65" s="9"/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>
      <c r="A66" s="87"/>
      <c r="B66" s="7" t="s">
        <v>38</v>
      </c>
      <c r="C66" s="8">
        <v>5.3</v>
      </c>
      <c r="D66" s="8">
        <v>5.3</v>
      </c>
      <c r="E66" s="8">
        <v>7</v>
      </c>
      <c r="F66" s="8">
        <v>7</v>
      </c>
      <c r="G66" s="4">
        <v>150</v>
      </c>
      <c r="H66" s="11">
        <v>200</v>
      </c>
      <c r="I66" s="8">
        <v>0.4</v>
      </c>
      <c r="J66" s="8">
        <v>0.5</v>
      </c>
      <c r="K66" s="8">
        <v>0</v>
      </c>
      <c r="L66" s="8">
        <v>0</v>
      </c>
      <c r="M66" s="8">
        <v>14.9</v>
      </c>
      <c r="N66" s="8">
        <v>19.8</v>
      </c>
      <c r="O66" s="8">
        <v>60.8</v>
      </c>
      <c r="P66" s="8">
        <v>81</v>
      </c>
      <c r="Q66" s="8"/>
      <c r="R66" s="8"/>
    </row>
    <row r="67" spans="1:18">
      <c r="A67" s="88"/>
      <c r="B67" s="7" t="s">
        <v>39</v>
      </c>
      <c r="C67" s="8">
        <v>142.5</v>
      </c>
      <c r="D67" s="8">
        <v>142.5</v>
      </c>
      <c r="E67" s="8">
        <v>190</v>
      </c>
      <c r="F67" s="8">
        <v>190</v>
      </c>
      <c r="G67" s="9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>
      <c r="A68" s="20"/>
      <c r="B68" s="15" t="s">
        <v>43</v>
      </c>
      <c r="C68" s="8">
        <v>30</v>
      </c>
      <c r="D68" s="8">
        <v>30</v>
      </c>
      <c r="E68" s="8">
        <v>40</v>
      </c>
      <c r="F68" s="8">
        <v>40</v>
      </c>
      <c r="G68" s="11">
        <v>30</v>
      </c>
      <c r="H68" s="11">
        <v>40</v>
      </c>
      <c r="I68" s="8">
        <v>2.2999999999999998</v>
      </c>
      <c r="J68" s="8">
        <v>3</v>
      </c>
      <c r="K68" s="8">
        <v>0.2</v>
      </c>
      <c r="L68" s="8">
        <v>0.35</v>
      </c>
      <c r="M68" s="8">
        <v>14.8</v>
      </c>
      <c r="N68" s="8">
        <v>19.64</v>
      </c>
      <c r="O68" s="8">
        <v>70.3</v>
      </c>
      <c r="P68" s="8">
        <v>93.7</v>
      </c>
      <c r="Q68" s="10"/>
      <c r="R68" s="10"/>
    </row>
    <row r="69" spans="1:18">
      <c r="A69" s="20"/>
      <c r="B69" s="15" t="s">
        <v>44</v>
      </c>
      <c r="C69" s="8">
        <v>15</v>
      </c>
      <c r="D69" s="8">
        <v>15</v>
      </c>
      <c r="E69" s="8">
        <v>15</v>
      </c>
      <c r="F69" s="8">
        <v>15</v>
      </c>
      <c r="G69" s="11">
        <v>15</v>
      </c>
      <c r="H69" s="11">
        <v>15</v>
      </c>
      <c r="I69" s="8">
        <v>1</v>
      </c>
      <c r="J69" s="8">
        <v>1</v>
      </c>
      <c r="K69" s="8">
        <v>0.2</v>
      </c>
      <c r="L69" s="8">
        <v>0.2</v>
      </c>
      <c r="M69" s="8">
        <v>5</v>
      </c>
      <c r="N69" s="8">
        <v>5</v>
      </c>
      <c r="O69" s="8">
        <v>25.6</v>
      </c>
      <c r="P69" s="8">
        <v>25.6</v>
      </c>
      <c r="Q69" s="10"/>
      <c r="R69" s="10"/>
    </row>
    <row r="70" spans="1:18">
      <c r="A70" s="4" t="s">
        <v>47</v>
      </c>
      <c r="B70" s="23" t="s">
        <v>48</v>
      </c>
      <c r="C70" s="10"/>
      <c r="D70" s="10"/>
      <c r="E70" s="10"/>
      <c r="F70" s="10"/>
      <c r="G70" s="11">
        <f>SUM(G38:G69)</f>
        <v>645</v>
      </c>
      <c r="H70" s="11">
        <f t="shared" ref="H70:P70" si="1">SUM(H38:H69)</f>
        <v>865</v>
      </c>
      <c r="I70" s="11">
        <f t="shared" si="1"/>
        <v>25.069999999999997</v>
      </c>
      <c r="J70" s="11">
        <f t="shared" si="1"/>
        <v>31.9</v>
      </c>
      <c r="K70" s="11">
        <f t="shared" si="1"/>
        <v>12.17</v>
      </c>
      <c r="L70" s="11">
        <f t="shared" si="1"/>
        <v>15.969999999999997</v>
      </c>
      <c r="M70" s="11">
        <f t="shared" si="1"/>
        <v>70.2</v>
      </c>
      <c r="N70" s="11">
        <f t="shared" si="1"/>
        <v>90.64</v>
      </c>
      <c r="O70" s="11">
        <f t="shared" si="1"/>
        <v>500.20000000000005</v>
      </c>
      <c r="P70" s="11">
        <f t="shared" si="1"/>
        <v>645.40000000000009</v>
      </c>
      <c r="Q70" s="10"/>
      <c r="R70" s="10"/>
    </row>
    <row r="71" spans="1:18" ht="21" customHeight="1">
      <c r="A71" s="132" t="s">
        <v>77</v>
      </c>
      <c r="B71" s="133"/>
      <c r="C71" s="10"/>
      <c r="D71" s="10"/>
      <c r="E71" s="10"/>
      <c r="F71" s="10"/>
      <c r="G71" s="11"/>
      <c r="H71" s="11"/>
      <c r="I71" s="24"/>
      <c r="J71" s="24"/>
      <c r="K71" s="24"/>
      <c r="L71" s="24"/>
      <c r="M71" s="24"/>
      <c r="N71" s="24"/>
      <c r="O71" s="24"/>
      <c r="P71" s="24"/>
      <c r="Q71" s="10"/>
      <c r="R71" s="10"/>
    </row>
    <row r="72" spans="1:18">
      <c r="A72" s="3"/>
      <c r="B72" s="19"/>
      <c r="C72" s="10"/>
      <c r="D72" s="10"/>
      <c r="E72" s="10"/>
      <c r="F72" s="10"/>
      <c r="G72" s="9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5.5" customHeight="1">
      <c r="A73" s="86" t="s">
        <v>78</v>
      </c>
      <c r="B73" s="15" t="s">
        <v>79</v>
      </c>
      <c r="R73" s="18"/>
    </row>
    <row r="74" spans="1:18">
      <c r="A74" s="87"/>
      <c r="B74" s="7" t="s">
        <v>80</v>
      </c>
      <c r="C74" s="8">
        <v>111.6</v>
      </c>
      <c r="D74" s="8">
        <v>111.6</v>
      </c>
      <c r="E74" s="8">
        <v>139.5</v>
      </c>
      <c r="F74" s="8">
        <v>139.5</v>
      </c>
      <c r="G74" s="9"/>
      <c r="H74" s="9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>
      <c r="A75" s="87"/>
      <c r="B75" s="7" t="s">
        <v>81</v>
      </c>
      <c r="C75" s="8">
        <v>7.8</v>
      </c>
      <c r="D75" s="8">
        <v>7.8</v>
      </c>
      <c r="E75" s="8">
        <v>9.6999999999999993</v>
      </c>
      <c r="F75" s="8">
        <v>9.6999999999999993</v>
      </c>
      <c r="G75" s="9"/>
      <c r="H75" s="9"/>
      <c r="I75" s="10"/>
      <c r="J75" s="10"/>
      <c r="K75" s="10"/>
      <c r="L75" s="10"/>
      <c r="M75" s="10"/>
      <c r="O75" s="10"/>
      <c r="P75" s="10"/>
      <c r="Q75" s="10"/>
      <c r="R75" s="10"/>
    </row>
    <row r="76" spans="1:18">
      <c r="A76" s="87"/>
      <c r="B76" s="7" t="s">
        <v>82</v>
      </c>
      <c r="C76" s="8">
        <v>7.2</v>
      </c>
      <c r="D76" s="8">
        <v>7.2</v>
      </c>
      <c r="E76" s="8">
        <v>9</v>
      </c>
      <c r="F76" s="8">
        <v>9</v>
      </c>
      <c r="G76" s="9"/>
      <c r="H76" s="9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>
      <c r="A77" s="87"/>
      <c r="B77" s="7" t="s">
        <v>83</v>
      </c>
      <c r="C77" s="8">
        <v>4.2</v>
      </c>
      <c r="D77" s="8">
        <v>4.2</v>
      </c>
      <c r="E77" s="8">
        <v>5.2</v>
      </c>
      <c r="F77" s="8">
        <v>5.2</v>
      </c>
      <c r="G77" s="11">
        <v>120</v>
      </c>
      <c r="H77" s="11">
        <v>150</v>
      </c>
      <c r="I77" s="8">
        <v>23.7</v>
      </c>
      <c r="J77" s="8">
        <v>29.7</v>
      </c>
      <c r="K77" s="8">
        <v>8.5</v>
      </c>
      <c r="L77" s="8">
        <v>10.7</v>
      </c>
      <c r="M77" s="8">
        <v>17.3</v>
      </c>
      <c r="N77" s="8">
        <v>21.7</v>
      </c>
      <c r="O77" s="8">
        <v>242</v>
      </c>
      <c r="P77" s="8">
        <v>301.2</v>
      </c>
      <c r="Q77" s="8"/>
      <c r="R77" s="8"/>
    </row>
    <row r="78" spans="1:18">
      <c r="A78" s="87"/>
      <c r="B78" s="7" t="s">
        <v>84</v>
      </c>
      <c r="C78" s="8">
        <v>4.2</v>
      </c>
      <c r="D78" s="8">
        <v>4.2</v>
      </c>
      <c r="E78" s="8">
        <v>5.2</v>
      </c>
      <c r="F78" s="8">
        <v>5.2</v>
      </c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>
      <c r="A79" s="87"/>
      <c r="B79" s="7" t="s">
        <v>85</v>
      </c>
      <c r="C79" s="8">
        <v>3.5</v>
      </c>
      <c r="D79" s="8">
        <v>3.5</v>
      </c>
      <c r="E79" s="8">
        <v>5.2</v>
      </c>
      <c r="F79" s="8">
        <v>5.2</v>
      </c>
      <c r="G79" s="9"/>
      <c r="H79" s="9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>
      <c r="A80" s="87"/>
      <c r="B80" s="7" t="s">
        <v>86</v>
      </c>
      <c r="C80" s="8">
        <v>0.3</v>
      </c>
      <c r="D80" s="8">
        <v>0.3</v>
      </c>
      <c r="E80" s="8">
        <v>0.4</v>
      </c>
      <c r="F80" s="8">
        <v>0.4</v>
      </c>
      <c r="G80" s="9"/>
      <c r="H80" s="9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>
      <c r="A81" s="87"/>
      <c r="B81" s="7" t="s">
        <v>69</v>
      </c>
      <c r="C81" s="8">
        <v>28.8</v>
      </c>
      <c r="D81" s="8">
        <v>28.8</v>
      </c>
      <c r="E81" s="8">
        <v>36</v>
      </c>
      <c r="F81" s="8">
        <v>36</v>
      </c>
      <c r="G81" s="9"/>
      <c r="H81" s="9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>
      <c r="A82" s="88"/>
      <c r="B82" s="7" t="s">
        <v>87</v>
      </c>
      <c r="C82" s="8">
        <v>0.01</v>
      </c>
      <c r="D82" s="8">
        <v>0.01</v>
      </c>
      <c r="E82" s="8">
        <v>0.01</v>
      </c>
      <c r="F82" s="8">
        <v>0.01</v>
      </c>
      <c r="G82" s="9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19.5" customHeight="1">
      <c r="A83" s="3" t="s">
        <v>88</v>
      </c>
      <c r="B83" s="28" t="s">
        <v>89</v>
      </c>
      <c r="C83" s="8">
        <v>150</v>
      </c>
      <c r="D83" s="8">
        <v>150</v>
      </c>
      <c r="E83" s="8">
        <v>180</v>
      </c>
      <c r="F83" s="8">
        <v>180</v>
      </c>
      <c r="G83" s="11">
        <v>150</v>
      </c>
      <c r="H83" s="11">
        <v>180</v>
      </c>
      <c r="I83" s="8">
        <v>4.4000000000000004</v>
      </c>
      <c r="J83" s="8">
        <v>5.2</v>
      </c>
      <c r="K83" s="8">
        <v>3.8</v>
      </c>
      <c r="L83" s="8">
        <v>4.5</v>
      </c>
      <c r="M83" s="8">
        <v>7.2</v>
      </c>
      <c r="N83" s="8">
        <v>8.6</v>
      </c>
      <c r="O83" s="8">
        <v>80</v>
      </c>
      <c r="P83" s="8">
        <v>95.9</v>
      </c>
      <c r="Q83" s="8"/>
      <c r="R83" s="8"/>
    </row>
    <row r="84" spans="1:18" ht="12.75" customHeight="1">
      <c r="A84" s="3"/>
      <c r="B84" s="28"/>
      <c r="C84" s="8"/>
      <c r="D84" s="8"/>
      <c r="E84" s="8"/>
      <c r="F84" s="8"/>
      <c r="G84" s="11"/>
      <c r="H84" s="11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4" t="s">
        <v>47</v>
      </c>
      <c r="B85" s="23" t="s">
        <v>48</v>
      </c>
      <c r="C85" s="10"/>
      <c r="D85" s="10"/>
      <c r="E85" s="10"/>
      <c r="F85" s="10"/>
      <c r="G85" s="11">
        <f>SUM(G74:G84)</f>
        <v>270</v>
      </c>
      <c r="H85" s="11">
        <f t="shared" ref="H85:P85" si="2">SUM(H74:H84)</f>
        <v>330</v>
      </c>
      <c r="I85" s="11">
        <f t="shared" si="2"/>
        <v>28.1</v>
      </c>
      <c r="J85" s="11">
        <f t="shared" si="2"/>
        <v>34.9</v>
      </c>
      <c r="K85" s="11">
        <f t="shared" si="2"/>
        <v>12.3</v>
      </c>
      <c r="L85" s="11">
        <f t="shared" si="2"/>
        <v>15.2</v>
      </c>
      <c r="M85" s="11">
        <f t="shared" si="2"/>
        <v>24.5</v>
      </c>
      <c r="N85" s="11">
        <f t="shared" si="2"/>
        <v>30.299999999999997</v>
      </c>
      <c r="O85" s="11">
        <f t="shared" si="2"/>
        <v>322</v>
      </c>
      <c r="P85" s="11">
        <f t="shared" si="2"/>
        <v>397.1</v>
      </c>
      <c r="Q85" s="10"/>
      <c r="R85" s="10"/>
    </row>
    <row r="86" spans="1:18">
      <c r="A86" s="4"/>
      <c r="B86" s="23"/>
      <c r="C86" s="10"/>
      <c r="D86" s="10"/>
      <c r="E86" s="10"/>
      <c r="F86" s="10"/>
      <c r="G86" s="11"/>
      <c r="H86" s="11"/>
      <c r="I86" s="24"/>
      <c r="J86" s="24"/>
      <c r="K86" s="24"/>
      <c r="L86" s="24"/>
      <c r="M86" s="24"/>
      <c r="N86" s="24"/>
      <c r="O86" s="24"/>
      <c r="P86" s="24"/>
      <c r="Q86" s="10"/>
      <c r="R86" s="10"/>
    </row>
    <row r="87" spans="1:18">
      <c r="A87" s="4" t="s">
        <v>90</v>
      </c>
      <c r="B87" s="23" t="s">
        <v>48</v>
      </c>
      <c r="C87" s="10"/>
      <c r="D87" s="10"/>
      <c r="E87" s="10"/>
      <c r="F87" s="10"/>
      <c r="G87" s="29">
        <f>SUM(G34+G70+G85)</f>
        <v>1375</v>
      </c>
      <c r="H87" s="29">
        <f t="shared" ref="H87:P87" si="3">SUM(H34+H70+H85)</f>
        <v>1810</v>
      </c>
      <c r="I87" s="29">
        <f t="shared" si="3"/>
        <v>67.650000000000006</v>
      </c>
      <c r="J87" s="29">
        <f t="shared" si="3"/>
        <v>84.41</v>
      </c>
      <c r="K87" s="29">
        <f t="shared" si="3"/>
        <v>37.599999999999994</v>
      </c>
      <c r="L87" s="29">
        <f t="shared" si="3"/>
        <v>47.22</v>
      </c>
      <c r="M87" s="29">
        <f t="shared" si="3"/>
        <v>165.18</v>
      </c>
      <c r="N87" s="29">
        <f t="shared" si="3"/>
        <v>212.57</v>
      </c>
      <c r="O87" s="29">
        <f t="shared" si="3"/>
        <v>1279.1500000000001</v>
      </c>
      <c r="P87" s="29">
        <f t="shared" si="3"/>
        <v>1623.65</v>
      </c>
      <c r="Q87" s="10"/>
      <c r="R87" s="10"/>
    </row>
    <row r="88" spans="1:18">
      <c r="A88" s="4"/>
      <c r="B88" s="30"/>
      <c r="C88" s="10"/>
      <c r="D88" s="10"/>
      <c r="E88" s="10"/>
      <c r="F88" s="10"/>
      <c r="G88" s="11"/>
      <c r="H88" s="11"/>
      <c r="I88" s="24"/>
      <c r="J88" s="24"/>
      <c r="K88" s="24"/>
      <c r="L88" s="24"/>
      <c r="M88" s="24"/>
      <c r="N88" s="24"/>
      <c r="O88" s="24"/>
      <c r="P88" s="24"/>
      <c r="Q88" s="10"/>
      <c r="R88" s="10"/>
    </row>
    <row r="89" spans="1:18" ht="12.75" customHeight="1">
      <c r="A89" s="97" t="s">
        <v>91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</row>
    <row r="90" spans="1:18" ht="21" customHeight="1">
      <c r="A90" s="97" t="s">
        <v>92</v>
      </c>
      <c r="B90" s="99"/>
      <c r="C90" s="10"/>
      <c r="D90" s="10"/>
      <c r="E90" s="10"/>
      <c r="F90" s="10"/>
      <c r="G90" s="9"/>
      <c r="H90" s="9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>
      <c r="A91" s="86" t="s">
        <v>93</v>
      </c>
      <c r="B91" s="15" t="s">
        <v>94</v>
      </c>
      <c r="R91" s="18"/>
    </row>
    <row r="92" spans="1:18">
      <c r="A92" s="87"/>
      <c r="B92" s="7" t="s">
        <v>39</v>
      </c>
      <c r="C92" s="8">
        <v>34.799999999999997</v>
      </c>
      <c r="D92" s="8">
        <v>34.799999999999997</v>
      </c>
      <c r="E92" s="8">
        <v>43.5</v>
      </c>
      <c r="F92" s="8">
        <v>43.5</v>
      </c>
      <c r="G92" s="9"/>
      <c r="H92" s="9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>
      <c r="A93" s="87"/>
      <c r="B93" s="7" t="s">
        <v>66</v>
      </c>
      <c r="C93" s="8">
        <v>18.5</v>
      </c>
      <c r="D93" s="8">
        <v>18.5</v>
      </c>
      <c r="E93" s="8">
        <v>23.1</v>
      </c>
      <c r="F93" s="8">
        <v>23.1</v>
      </c>
      <c r="G93" s="9"/>
      <c r="H93" s="9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>
      <c r="A94" s="87"/>
      <c r="B94" s="7" t="s">
        <v>95</v>
      </c>
      <c r="C94" s="8">
        <v>70.8</v>
      </c>
      <c r="D94" s="8">
        <v>70.8</v>
      </c>
      <c r="E94" s="8">
        <v>88.5</v>
      </c>
      <c r="F94" s="8">
        <v>88.5</v>
      </c>
      <c r="G94" s="11">
        <v>120</v>
      </c>
      <c r="H94" s="11">
        <v>150</v>
      </c>
      <c r="I94" s="8">
        <v>3.1</v>
      </c>
      <c r="J94" s="8">
        <v>3.9</v>
      </c>
      <c r="K94" s="8">
        <v>3.3</v>
      </c>
      <c r="L94" s="8">
        <v>4.0999999999999996</v>
      </c>
      <c r="M94" s="8">
        <v>17.2</v>
      </c>
      <c r="N94" s="8">
        <v>21.5</v>
      </c>
      <c r="O94" s="8">
        <v>110.7</v>
      </c>
      <c r="P94" s="8">
        <v>138.4</v>
      </c>
      <c r="Q94" s="10"/>
      <c r="R94" s="10"/>
    </row>
    <row r="95" spans="1:18">
      <c r="A95" s="87"/>
      <c r="B95" s="7" t="s">
        <v>85</v>
      </c>
      <c r="C95" s="8">
        <v>2.4</v>
      </c>
      <c r="D95" s="8">
        <v>2.4</v>
      </c>
      <c r="E95" s="8">
        <v>3</v>
      </c>
      <c r="F95" s="8">
        <v>3</v>
      </c>
      <c r="G95" s="9"/>
      <c r="H95" s="9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>
      <c r="A96" s="87"/>
      <c r="B96" s="7" t="s">
        <v>96</v>
      </c>
      <c r="C96" s="8">
        <v>1.8</v>
      </c>
      <c r="D96" s="8">
        <v>1.8</v>
      </c>
      <c r="E96" s="8">
        <v>2.2999999999999998</v>
      </c>
      <c r="F96" s="8">
        <v>2.2999999999999998</v>
      </c>
      <c r="G96" s="9"/>
      <c r="H96" s="9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>
      <c r="A97" s="88"/>
      <c r="B97" s="7" t="s">
        <v>61</v>
      </c>
      <c r="C97" s="8">
        <v>0.6</v>
      </c>
      <c r="D97" s="8">
        <v>0.6</v>
      </c>
      <c r="E97" s="8">
        <v>0.8</v>
      </c>
      <c r="F97" s="8">
        <v>0.8</v>
      </c>
      <c r="G97" s="9"/>
      <c r="H97" s="9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5.5">
      <c r="A98" s="3" t="s">
        <v>97</v>
      </c>
      <c r="B98" s="15" t="s">
        <v>98</v>
      </c>
      <c r="C98" s="8">
        <v>7.8</v>
      </c>
      <c r="D98" s="8">
        <v>7.5</v>
      </c>
      <c r="E98" s="8">
        <v>15.6</v>
      </c>
      <c r="F98" s="8">
        <v>15</v>
      </c>
      <c r="G98" s="11">
        <v>7.5</v>
      </c>
      <c r="H98" s="11">
        <v>15</v>
      </c>
      <c r="I98" s="8">
        <v>1.8</v>
      </c>
      <c r="J98" s="8">
        <v>3.5</v>
      </c>
      <c r="K98" s="8">
        <v>2.2000000000000002</v>
      </c>
      <c r="L98" s="8">
        <v>4.4000000000000004</v>
      </c>
      <c r="M98" s="8">
        <v>0</v>
      </c>
      <c r="N98" s="8">
        <v>0</v>
      </c>
      <c r="O98" s="8">
        <v>26.9</v>
      </c>
      <c r="P98" s="8">
        <v>53.8</v>
      </c>
      <c r="Q98" s="10"/>
      <c r="R98" s="10"/>
    </row>
    <row r="99" spans="1:18">
      <c r="A99" s="20"/>
      <c r="B99" s="28" t="s">
        <v>99</v>
      </c>
      <c r="C99" s="23">
        <v>15</v>
      </c>
      <c r="D99" s="8">
        <v>15</v>
      </c>
      <c r="E99" s="8">
        <v>15</v>
      </c>
      <c r="F99" s="8">
        <v>15</v>
      </c>
      <c r="G99" s="11">
        <v>15</v>
      </c>
      <c r="H99" s="11">
        <v>15</v>
      </c>
      <c r="I99" s="8">
        <v>1.1000000000000001</v>
      </c>
      <c r="J99" s="8">
        <v>1.1000000000000001</v>
      </c>
      <c r="K99" s="8">
        <v>0.1</v>
      </c>
      <c r="L99" s="8">
        <v>0.1</v>
      </c>
      <c r="M99" s="8">
        <v>7.4</v>
      </c>
      <c r="N99" s="8">
        <v>7.4</v>
      </c>
      <c r="O99" s="8">
        <v>35.200000000000003</v>
      </c>
      <c r="P99" s="8">
        <v>35.200000000000003</v>
      </c>
      <c r="Q99" s="8"/>
      <c r="R99" s="8"/>
    </row>
    <row r="100" spans="1:18">
      <c r="A100" s="20"/>
      <c r="B100" s="28" t="s">
        <v>44</v>
      </c>
      <c r="C100" s="23">
        <v>15</v>
      </c>
      <c r="D100" s="8">
        <v>15</v>
      </c>
      <c r="E100" s="8">
        <v>15</v>
      </c>
      <c r="F100" s="8">
        <v>15</v>
      </c>
      <c r="G100" s="11">
        <v>15</v>
      </c>
      <c r="H100" s="11">
        <v>15</v>
      </c>
      <c r="I100" s="8">
        <v>1</v>
      </c>
      <c r="J100" s="8">
        <v>1</v>
      </c>
      <c r="K100" s="8">
        <v>0.2</v>
      </c>
      <c r="L100" s="8">
        <v>0.2</v>
      </c>
      <c r="M100" s="8">
        <v>5</v>
      </c>
      <c r="N100" s="8">
        <v>5</v>
      </c>
      <c r="O100" s="8">
        <v>25.6</v>
      </c>
      <c r="P100" s="8">
        <v>25.6</v>
      </c>
      <c r="Q100" s="8"/>
      <c r="R100" s="8"/>
    </row>
    <row r="101" spans="1:18">
      <c r="A101" s="20"/>
      <c r="B101" s="31"/>
      <c r="C101" s="10"/>
      <c r="D101" s="10"/>
      <c r="E101" s="10"/>
      <c r="F101" s="10"/>
      <c r="G101" s="9"/>
      <c r="H101" s="9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>
      <c r="A102" s="134" t="s">
        <v>100</v>
      </c>
      <c r="B102" s="15" t="s">
        <v>101</v>
      </c>
      <c r="R102" s="18"/>
    </row>
    <row r="103" spans="1:18">
      <c r="A103" s="135"/>
      <c r="B103" s="7" t="s">
        <v>102</v>
      </c>
      <c r="C103" s="8">
        <v>0.8</v>
      </c>
      <c r="D103" s="8">
        <v>0.8</v>
      </c>
      <c r="E103" s="8">
        <v>1</v>
      </c>
      <c r="F103" s="8">
        <v>1</v>
      </c>
      <c r="G103" s="9"/>
      <c r="H103" s="9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>
      <c r="A104" s="135"/>
      <c r="B104" s="7" t="s">
        <v>96</v>
      </c>
      <c r="C104" s="8">
        <v>5.3</v>
      </c>
      <c r="D104" s="8">
        <v>5.3</v>
      </c>
      <c r="E104" s="8">
        <v>7</v>
      </c>
      <c r="F104" s="8">
        <v>7</v>
      </c>
      <c r="G104" s="11">
        <v>150</v>
      </c>
      <c r="H104" s="11">
        <v>200</v>
      </c>
      <c r="I104" s="8">
        <v>0.2</v>
      </c>
      <c r="J104" s="8">
        <v>0.3</v>
      </c>
      <c r="K104" s="11">
        <v>0</v>
      </c>
      <c r="L104" s="11">
        <v>0</v>
      </c>
      <c r="M104" s="8">
        <v>5</v>
      </c>
      <c r="N104" s="8">
        <v>6.3</v>
      </c>
      <c r="O104" s="8">
        <v>20.9</v>
      </c>
      <c r="P104" s="8">
        <v>27.9</v>
      </c>
      <c r="Q104" s="8"/>
      <c r="R104" s="8"/>
    </row>
    <row r="105" spans="1:18">
      <c r="A105" s="135"/>
      <c r="B105" s="7" t="s">
        <v>39</v>
      </c>
      <c r="C105" s="8">
        <v>146.30000000000001</v>
      </c>
      <c r="D105" s="8">
        <v>146.30000000000001</v>
      </c>
      <c r="E105" s="8">
        <v>195</v>
      </c>
      <c r="F105" s="8">
        <v>195</v>
      </c>
      <c r="G105" s="9"/>
      <c r="H105" s="9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>
      <c r="A106" s="136"/>
      <c r="B106" s="7" t="s">
        <v>40</v>
      </c>
      <c r="C106" s="8">
        <v>5.6</v>
      </c>
      <c r="D106" s="8">
        <v>5.3</v>
      </c>
      <c r="E106" s="8">
        <v>7.5</v>
      </c>
      <c r="F106" s="8">
        <v>7</v>
      </c>
      <c r="G106" s="9"/>
      <c r="H106" s="9"/>
      <c r="I106" s="10"/>
      <c r="J106" s="10"/>
      <c r="K106" s="10"/>
      <c r="L106" s="10"/>
      <c r="M106" s="10"/>
      <c r="O106" s="10"/>
      <c r="P106" s="10"/>
      <c r="Q106" s="10"/>
      <c r="R106" s="10"/>
    </row>
    <row r="107" spans="1:18" ht="15" customHeight="1">
      <c r="A107" s="130" t="s">
        <v>103</v>
      </c>
      <c r="B107" s="131"/>
      <c r="C107" s="10"/>
      <c r="D107" s="10"/>
      <c r="E107" s="10"/>
      <c r="F107" s="10"/>
      <c r="G107" s="9"/>
      <c r="H107" s="9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ht="18.75" customHeight="1">
      <c r="A108" s="20"/>
      <c r="B108" s="28" t="s">
        <v>104</v>
      </c>
      <c r="C108" s="8">
        <v>100</v>
      </c>
      <c r="D108" s="8">
        <v>70</v>
      </c>
      <c r="E108" s="8">
        <v>100</v>
      </c>
      <c r="F108" s="8">
        <v>70</v>
      </c>
      <c r="G108" s="11">
        <v>70</v>
      </c>
      <c r="H108" s="11">
        <v>70</v>
      </c>
      <c r="I108" s="8">
        <v>1.1000000000000001</v>
      </c>
      <c r="J108" s="8">
        <v>1.1000000000000001</v>
      </c>
      <c r="K108" s="8">
        <v>0.4</v>
      </c>
      <c r="L108" s="8">
        <v>0.4</v>
      </c>
      <c r="M108" s="8">
        <v>14.7</v>
      </c>
      <c r="N108" s="8">
        <v>14.7</v>
      </c>
      <c r="O108" s="8">
        <v>66.2</v>
      </c>
      <c r="P108" s="8">
        <v>66.2</v>
      </c>
      <c r="Q108" s="8"/>
      <c r="R108" s="8"/>
    </row>
    <row r="109" spans="1:18">
      <c r="A109" s="4" t="s">
        <v>47</v>
      </c>
      <c r="B109" s="23" t="s">
        <v>48</v>
      </c>
      <c r="C109" s="10"/>
      <c r="D109" s="10"/>
      <c r="E109" s="10"/>
      <c r="F109" s="10"/>
      <c r="G109" s="11">
        <f>SUM(G92:G108)</f>
        <v>377.5</v>
      </c>
      <c r="H109" s="11">
        <f t="shared" ref="H109:P109" si="4">SUM(H92:H108)</f>
        <v>465</v>
      </c>
      <c r="I109" s="11">
        <f t="shared" si="4"/>
        <v>8.3000000000000007</v>
      </c>
      <c r="J109" s="11">
        <f t="shared" si="4"/>
        <v>10.9</v>
      </c>
      <c r="K109" s="11">
        <f t="shared" si="4"/>
        <v>6.2</v>
      </c>
      <c r="L109" s="11">
        <f t="shared" si="4"/>
        <v>9.1999999999999993</v>
      </c>
      <c r="M109" s="11">
        <f t="shared" si="4"/>
        <v>49.3</v>
      </c>
      <c r="N109" s="11">
        <f t="shared" si="4"/>
        <v>54.899999999999991</v>
      </c>
      <c r="O109" s="11">
        <f t="shared" si="4"/>
        <v>285.5</v>
      </c>
      <c r="P109" s="11">
        <f t="shared" si="4"/>
        <v>347.09999999999997</v>
      </c>
      <c r="Q109" s="10"/>
      <c r="R109" s="10"/>
    </row>
    <row r="110" spans="1:18" ht="21.75" customHeight="1">
      <c r="A110" s="97" t="s">
        <v>105</v>
      </c>
      <c r="B110" s="99"/>
      <c r="C110" s="10"/>
      <c r="D110" s="10"/>
      <c r="E110" s="10"/>
      <c r="F110" s="10"/>
      <c r="G110" s="11"/>
      <c r="H110" s="11"/>
      <c r="I110" s="24"/>
      <c r="J110" s="24"/>
      <c r="K110" s="24"/>
      <c r="L110" s="24"/>
      <c r="M110" s="24"/>
      <c r="N110" s="24"/>
      <c r="O110" s="24"/>
      <c r="P110" s="24"/>
      <c r="Q110" s="10"/>
      <c r="R110" s="10"/>
    </row>
    <row r="111" spans="1:18" ht="15" customHeight="1">
      <c r="A111" s="102" t="s">
        <v>106</v>
      </c>
      <c r="B111" s="28" t="s">
        <v>107</v>
      </c>
      <c r="R111" s="18"/>
    </row>
    <row r="112" spans="1:18" ht="25.5" customHeight="1">
      <c r="A112" s="103"/>
      <c r="B112" s="7" t="s">
        <v>108</v>
      </c>
      <c r="C112" s="8">
        <v>46.5</v>
      </c>
      <c r="D112" s="8">
        <v>30</v>
      </c>
      <c r="E112" s="8">
        <v>62</v>
      </c>
      <c r="F112" s="8">
        <v>40</v>
      </c>
      <c r="G112" s="9"/>
      <c r="H112" s="9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>
      <c r="A113" s="103"/>
      <c r="B113" s="7" t="s">
        <v>109</v>
      </c>
      <c r="C113" s="8">
        <v>12</v>
      </c>
      <c r="D113" s="8">
        <v>12</v>
      </c>
      <c r="E113" s="8">
        <v>16</v>
      </c>
      <c r="F113" s="8">
        <v>16</v>
      </c>
      <c r="G113" s="9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>
      <c r="A114" s="103"/>
      <c r="B114" s="7" t="s">
        <v>53</v>
      </c>
      <c r="C114" s="8">
        <v>9.3000000000000007</v>
      </c>
      <c r="D114" s="8">
        <v>7.5</v>
      </c>
      <c r="E114" s="8">
        <v>12.5</v>
      </c>
      <c r="F114" s="8">
        <v>10</v>
      </c>
      <c r="G114" s="9"/>
      <c r="H114" s="9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>
      <c r="A115" s="103"/>
      <c r="B115" s="7" t="s">
        <v>29</v>
      </c>
      <c r="C115" s="8">
        <v>7.5</v>
      </c>
      <c r="D115" s="8">
        <v>6</v>
      </c>
      <c r="E115" s="8">
        <v>10</v>
      </c>
      <c r="F115" s="8">
        <v>8</v>
      </c>
      <c r="G115" s="9"/>
      <c r="H115" s="9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>
      <c r="A116" s="103"/>
      <c r="B116" s="7" t="s">
        <v>110</v>
      </c>
      <c r="C116" s="8">
        <v>1.8</v>
      </c>
      <c r="D116" s="8">
        <v>1.5</v>
      </c>
      <c r="E116" s="8">
        <v>2.5</v>
      </c>
      <c r="F116" s="8">
        <v>2</v>
      </c>
      <c r="G116" s="9">
        <v>150</v>
      </c>
      <c r="H116" s="9">
        <v>200</v>
      </c>
      <c r="I116" s="10">
        <v>4.8899999999999997</v>
      </c>
      <c r="J116" s="10">
        <v>6.52</v>
      </c>
      <c r="K116" s="10">
        <v>2.1</v>
      </c>
      <c r="L116" s="10">
        <v>2.8</v>
      </c>
      <c r="M116" s="10">
        <v>11.19</v>
      </c>
      <c r="N116" s="10">
        <v>14.92</v>
      </c>
      <c r="O116" s="10">
        <v>83.19</v>
      </c>
      <c r="P116" s="10">
        <v>110.92</v>
      </c>
      <c r="Q116" s="10"/>
      <c r="R116" s="10"/>
    </row>
    <row r="117" spans="1:18">
      <c r="A117" s="103"/>
      <c r="B117" s="7" t="s">
        <v>54</v>
      </c>
      <c r="C117" s="8">
        <v>1.5</v>
      </c>
      <c r="D117" s="8">
        <v>1.5</v>
      </c>
      <c r="E117" s="8">
        <v>2.5</v>
      </c>
      <c r="F117" s="8">
        <v>2.5</v>
      </c>
      <c r="G117" s="9"/>
      <c r="H117" s="9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>
      <c r="A118" s="103"/>
      <c r="B118" s="7" t="s">
        <v>60</v>
      </c>
      <c r="C118" s="8">
        <v>0.01</v>
      </c>
      <c r="D118" s="8">
        <v>0.01</v>
      </c>
      <c r="E118" s="8">
        <v>0.02</v>
      </c>
      <c r="F118" s="8">
        <v>0.02</v>
      </c>
      <c r="G118" s="9"/>
      <c r="H118" s="9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>
      <c r="A119" s="103"/>
      <c r="B119" s="7" t="s">
        <v>111</v>
      </c>
      <c r="C119" s="8">
        <v>0.1</v>
      </c>
      <c r="D119" s="8">
        <v>0.1</v>
      </c>
      <c r="E119" s="8">
        <v>0.2</v>
      </c>
      <c r="F119" s="8">
        <v>0.2</v>
      </c>
      <c r="G119" s="9"/>
      <c r="H119" s="9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>
      <c r="A120" s="103"/>
      <c r="B120" s="7" t="s">
        <v>69</v>
      </c>
      <c r="C120" s="8">
        <v>97.5</v>
      </c>
      <c r="D120" s="8">
        <v>97.5</v>
      </c>
      <c r="E120" s="8">
        <v>130</v>
      </c>
      <c r="F120" s="8">
        <v>130</v>
      </c>
      <c r="G120" s="9"/>
      <c r="H120" s="9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>
      <c r="A121" s="103"/>
      <c r="B121" s="7" t="s">
        <v>112</v>
      </c>
      <c r="C121" s="10"/>
      <c r="D121" s="10"/>
      <c r="E121" s="10"/>
      <c r="F121" s="10"/>
      <c r="G121" s="9"/>
      <c r="H121" s="9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>
      <c r="A122" s="104"/>
      <c r="B122" s="7" t="s">
        <v>113</v>
      </c>
      <c r="C122" s="10"/>
      <c r="D122" s="10"/>
      <c r="E122" s="10"/>
      <c r="F122" s="10"/>
      <c r="G122" s="9"/>
      <c r="H122" s="9"/>
      <c r="I122" s="10">
        <v>3.06</v>
      </c>
      <c r="J122" s="10">
        <v>4.08</v>
      </c>
      <c r="K122" s="10">
        <v>1.6</v>
      </c>
      <c r="L122" s="10">
        <v>2.2000000000000002</v>
      </c>
      <c r="M122" s="10">
        <v>10.92</v>
      </c>
      <c r="N122" s="10">
        <v>14.56</v>
      </c>
      <c r="O122" s="10">
        <v>70.930000000000007</v>
      </c>
      <c r="P122" s="10">
        <v>94.4</v>
      </c>
      <c r="Q122" s="10"/>
      <c r="R122" s="10"/>
    </row>
    <row r="123" spans="1:18">
      <c r="A123" s="20"/>
      <c r="B123" s="28" t="s">
        <v>114</v>
      </c>
      <c r="C123" s="8">
        <v>20</v>
      </c>
      <c r="D123" s="8">
        <v>20</v>
      </c>
      <c r="E123" s="8">
        <v>40</v>
      </c>
      <c r="F123" s="8">
        <v>40</v>
      </c>
      <c r="G123" s="11">
        <v>20</v>
      </c>
      <c r="H123" s="11">
        <v>40</v>
      </c>
      <c r="I123" s="8">
        <v>1.5</v>
      </c>
      <c r="J123" s="8">
        <v>3</v>
      </c>
      <c r="K123" s="8">
        <v>0.2</v>
      </c>
      <c r="L123" s="8">
        <v>0.35</v>
      </c>
      <c r="M123" s="8">
        <v>9.8000000000000007</v>
      </c>
      <c r="N123" s="8">
        <v>19.64</v>
      </c>
      <c r="O123" s="8">
        <v>46.9</v>
      </c>
      <c r="P123" s="8">
        <v>93.7</v>
      </c>
      <c r="Q123" s="10"/>
      <c r="R123" s="10"/>
    </row>
    <row r="124" spans="1:18">
      <c r="A124" s="20"/>
      <c r="B124" s="28" t="s">
        <v>44</v>
      </c>
      <c r="C124" s="10">
        <v>15</v>
      </c>
      <c r="D124" s="10">
        <v>15</v>
      </c>
      <c r="E124" s="10"/>
      <c r="F124" s="10"/>
      <c r="G124" s="9">
        <v>15</v>
      </c>
      <c r="H124" s="9"/>
      <c r="I124" s="10">
        <v>1</v>
      </c>
      <c r="J124" s="10"/>
      <c r="K124" s="10">
        <v>0.2</v>
      </c>
      <c r="L124" s="10"/>
      <c r="M124" s="10">
        <v>5</v>
      </c>
      <c r="N124" s="10"/>
      <c r="O124" s="10">
        <v>25.6</v>
      </c>
      <c r="P124" s="10"/>
      <c r="Q124" s="10"/>
      <c r="R124" s="10"/>
    </row>
    <row r="125" spans="1:18">
      <c r="A125" s="86" t="s">
        <v>115</v>
      </c>
      <c r="B125" s="15" t="s">
        <v>116</v>
      </c>
      <c r="C125" s="2"/>
      <c r="D125" s="2"/>
      <c r="E125" s="2"/>
      <c r="F125" s="2"/>
      <c r="I125" s="2"/>
      <c r="J125" s="2"/>
      <c r="K125" s="2"/>
      <c r="L125" s="2"/>
      <c r="M125" s="2"/>
      <c r="N125" s="2"/>
      <c r="O125" s="2"/>
      <c r="P125" s="2"/>
      <c r="Q125" s="2"/>
      <c r="R125" s="32"/>
    </row>
    <row r="126" spans="1:18">
      <c r="A126" s="87"/>
      <c r="B126" s="7" t="s">
        <v>117</v>
      </c>
      <c r="C126" s="8">
        <v>44.7</v>
      </c>
      <c r="D126" s="8">
        <v>39.6</v>
      </c>
      <c r="E126" s="8">
        <v>59.6</v>
      </c>
      <c r="F126" s="8">
        <v>52.8</v>
      </c>
      <c r="G126" s="9"/>
      <c r="H126" s="9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>
      <c r="A127" s="87"/>
      <c r="B127" s="7" t="s">
        <v>118</v>
      </c>
      <c r="C127" s="8">
        <v>4</v>
      </c>
      <c r="D127" s="8">
        <v>4</v>
      </c>
      <c r="E127" s="8">
        <v>4.8</v>
      </c>
      <c r="F127" s="8">
        <v>4.8</v>
      </c>
      <c r="G127" s="9"/>
      <c r="H127" s="9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>
      <c r="A128" s="87"/>
      <c r="B128" s="7" t="s">
        <v>22</v>
      </c>
      <c r="C128" s="8">
        <v>3.6</v>
      </c>
      <c r="D128" s="8">
        <v>3.6</v>
      </c>
      <c r="E128" s="8">
        <v>4.8</v>
      </c>
      <c r="F128" s="8">
        <v>4.8</v>
      </c>
      <c r="G128" s="9"/>
      <c r="H128" s="9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>
      <c r="A129" s="87"/>
      <c r="B129" s="7" t="s">
        <v>69</v>
      </c>
      <c r="C129" s="8">
        <v>6</v>
      </c>
      <c r="D129" s="8">
        <v>6</v>
      </c>
      <c r="E129" s="8">
        <v>8.4</v>
      </c>
      <c r="F129" s="8">
        <v>8.4</v>
      </c>
      <c r="G129" s="9">
        <v>60</v>
      </c>
      <c r="H129" s="9">
        <v>80</v>
      </c>
      <c r="I129" s="10">
        <v>13.48</v>
      </c>
      <c r="J129" s="10">
        <v>21.69</v>
      </c>
      <c r="K129" s="10">
        <v>4.75</v>
      </c>
      <c r="L129" s="10">
        <v>8.3000000000000007</v>
      </c>
      <c r="M129" s="10">
        <v>12.53</v>
      </c>
      <c r="N129" s="10">
        <v>17.11</v>
      </c>
      <c r="O129" s="10">
        <v>151</v>
      </c>
      <c r="P129" s="10">
        <v>232.9</v>
      </c>
      <c r="Q129" s="10"/>
      <c r="R129" s="10"/>
    </row>
    <row r="130" spans="1:18">
      <c r="A130" s="87"/>
      <c r="B130" s="7" t="s">
        <v>29</v>
      </c>
      <c r="C130" s="8">
        <v>21.4</v>
      </c>
      <c r="D130" s="8">
        <v>18.899999999999999</v>
      </c>
      <c r="E130" s="8">
        <v>28.5</v>
      </c>
      <c r="F130" s="8">
        <v>25.2</v>
      </c>
      <c r="G130" s="9"/>
      <c r="H130" s="9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>
      <c r="A131" s="87"/>
      <c r="B131" s="7" t="s">
        <v>119</v>
      </c>
      <c r="C131" s="8">
        <v>0.5</v>
      </c>
      <c r="D131" s="8">
        <v>0.5</v>
      </c>
      <c r="E131" s="8">
        <v>0.6</v>
      </c>
      <c r="F131" s="8">
        <v>0.6</v>
      </c>
      <c r="G131" s="9"/>
      <c r="H131" s="9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>
      <c r="A132" s="87"/>
      <c r="B132" s="7" t="s">
        <v>120</v>
      </c>
      <c r="C132" s="8">
        <v>5.4</v>
      </c>
      <c r="D132" s="8">
        <v>5.4</v>
      </c>
      <c r="E132" s="8">
        <v>7.2</v>
      </c>
      <c r="F132" s="8">
        <v>7.2</v>
      </c>
      <c r="G132" s="9"/>
      <c r="H132" s="9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ht="22.5" customHeight="1">
      <c r="A133" s="88"/>
      <c r="B133" s="7" t="s">
        <v>121</v>
      </c>
      <c r="C133" s="10">
        <v>77.8</v>
      </c>
      <c r="D133" s="10"/>
      <c r="E133" s="10">
        <v>103.8</v>
      </c>
      <c r="F133" s="10"/>
      <c r="G133" s="9">
        <v>60</v>
      </c>
      <c r="H133" s="9">
        <v>80</v>
      </c>
      <c r="I133" s="10">
        <v>7.9</v>
      </c>
      <c r="J133" s="10">
        <v>10.6</v>
      </c>
      <c r="K133" s="10">
        <v>8</v>
      </c>
      <c r="L133" s="10">
        <v>10.7</v>
      </c>
      <c r="M133" s="10">
        <v>7.4</v>
      </c>
      <c r="N133" s="10">
        <v>9.8000000000000007</v>
      </c>
      <c r="O133" s="10">
        <v>133.1</v>
      </c>
      <c r="P133" s="10">
        <v>177.5</v>
      </c>
      <c r="Q133" s="10"/>
      <c r="R133" s="10"/>
    </row>
    <row r="134" spans="1:18" ht="19.5" customHeight="1">
      <c r="A134" s="86" t="s">
        <v>122</v>
      </c>
      <c r="B134" s="28" t="s">
        <v>123</v>
      </c>
      <c r="C134" s="10"/>
      <c r="D134" s="10"/>
      <c r="E134" s="10"/>
      <c r="F134" s="10"/>
      <c r="G134" s="9"/>
      <c r="H134" s="9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>
      <c r="A135" s="87"/>
      <c r="B135" s="7" t="s">
        <v>84</v>
      </c>
      <c r="C135" s="8">
        <v>20</v>
      </c>
      <c r="D135" s="8">
        <v>20</v>
      </c>
      <c r="E135" s="8">
        <v>20</v>
      </c>
      <c r="F135" s="8">
        <v>20</v>
      </c>
      <c r="G135" s="9"/>
      <c r="H135" s="9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>
      <c r="A136" s="87"/>
      <c r="B136" s="7" t="s">
        <v>124</v>
      </c>
      <c r="C136" s="8">
        <v>1</v>
      </c>
      <c r="D136" s="8">
        <v>1</v>
      </c>
      <c r="E136" s="8">
        <v>1</v>
      </c>
      <c r="F136" s="8">
        <v>1</v>
      </c>
      <c r="G136" s="9">
        <v>20</v>
      </c>
      <c r="H136" s="9">
        <v>20</v>
      </c>
      <c r="I136" s="10">
        <v>0.57999999999999996</v>
      </c>
      <c r="J136" s="10">
        <v>0.57999999999999996</v>
      </c>
      <c r="K136" s="10">
        <v>3.3</v>
      </c>
      <c r="L136" s="10">
        <v>3.3</v>
      </c>
      <c r="M136" s="10">
        <v>1.32</v>
      </c>
      <c r="N136" s="10">
        <v>1.32</v>
      </c>
      <c r="O136" s="10">
        <v>37.22</v>
      </c>
      <c r="P136" s="10">
        <v>37.22</v>
      </c>
      <c r="Q136" s="10"/>
      <c r="R136" s="10"/>
    </row>
    <row r="137" spans="1:18">
      <c r="A137" s="87"/>
      <c r="B137" s="7" t="s">
        <v>85</v>
      </c>
      <c r="C137" s="8">
        <v>1</v>
      </c>
      <c r="D137" s="8">
        <v>1</v>
      </c>
      <c r="E137" s="8">
        <v>1</v>
      </c>
      <c r="F137" s="8">
        <v>1</v>
      </c>
      <c r="G137" s="9"/>
      <c r="H137" s="9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>
      <c r="A138" s="88"/>
      <c r="B138" s="7" t="s">
        <v>125</v>
      </c>
      <c r="C138" s="8">
        <v>0.3</v>
      </c>
      <c r="D138" s="8">
        <v>0.3</v>
      </c>
      <c r="E138" s="8">
        <v>0.3</v>
      </c>
      <c r="F138" s="8">
        <v>0.3</v>
      </c>
      <c r="G138" s="9"/>
      <c r="H138" s="9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ht="17.25" customHeight="1">
      <c r="A139" s="86" t="s">
        <v>126</v>
      </c>
      <c r="B139" s="15" t="s">
        <v>127</v>
      </c>
      <c r="R139" s="18"/>
    </row>
    <row r="140" spans="1:18">
      <c r="A140" s="87"/>
      <c r="B140" s="7" t="s">
        <v>128</v>
      </c>
      <c r="C140" s="8">
        <v>48</v>
      </c>
      <c r="D140" s="8">
        <v>48</v>
      </c>
      <c r="E140" s="8">
        <v>60</v>
      </c>
      <c r="F140" s="8">
        <v>60</v>
      </c>
      <c r="G140" s="9"/>
      <c r="H140" s="9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>
      <c r="A141" s="87"/>
      <c r="B141" s="7" t="s">
        <v>22</v>
      </c>
      <c r="C141" s="8">
        <v>4</v>
      </c>
      <c r="D141" s="8">
        <v>4</v>
      </c>
      <c r="E141" s="8">
        <v>5</v>
      </c>
      <c r="F141" s="8">
        <v>5</v>
      </c>
      <c r="G141" s="9"/>
      <c r="H141" s="9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>
      <c r="A142" s="87"/>
      <c r="B142" s="7" t="s">
        <v>39</v>
      </c>
      <c r="C142" s="8">
        <v>96</v>
      </c>
      <c r="D142" s="8">
        <v>96</v>
      </c>
      <c r="E142" s="8">
        <v>120</v>
      </c>
      <c r="F142" s="8">
        <v>120</v>
      </c>
      <c r="G142" s="11">
        <v>120</v>
      </c>
      <c r="H142" s="11">
        <v>150</v>
      </c>
      <c r="I142" s="8">
        <v>5.5</v>
      </c>
      <c r="J142" s="8">
        <v>6.9</v>
      </c>
      <c r="K142" s="8">
        <v>3.1</v>
      </c>
      <c r="L142" s="8">
        <v>3.9</v>
      </c>
      <c r="M142" s="8">
        <v>27.8</v>
      </c>
      <c r="N142" s="8">
        <v>34.700000000000003</v>
      </c>
      <c r="O142" s="8">
        <v>161.19999999999999</v>
      </c>
      <c r="P142" s="8">
        <v>201.5</v>
      </c>
      <c r="Q142" s="8"/>
      <c r="R142" s="8"/>
    </row>
    <row r="143" spans="1:18">
      <c r="A143" s="88"/>
      <c r="B143" s="7" t="s">
        <v>24</v>
      </c>
      <c r="C143" s="8">
        <v>0.4</v>
      </c>
      <c r="D143" s="8">
        <v>0.4</v>
      </c>
      <c r="E143" s="8">
        <v>0.5</v>
      </c>
      <c r="F143" s="8">
        <v>0.5</v>
      </c>
      <c r="G143" s="9"/>
      <c r="H143" s="9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>
      <c r="A144" s="3"/>
      <c r="B144" s="19"/>
      <c r="C144" s="10"/>
      <c r="D144" s="10"/>
      <c r="E144" s="10"/>
      <c r="F144" s="10"/>
      <c r="G144" s="9"/>
      <c r="H144" s="9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ht="27.75" customHeight="1">
      <c r="A145" s="3" t="s">
        <v>129</v>
      </c>
      <c r="B145" s="15" t="s">
        <v>130</v>
      </c>
      <c r="C145" s="8">
        <v>33.9</v>
      </c>
      <c r="D145" s="8">
        <v>30</v>
      </c>
      <c r="E145" s="8">
        <v>67.8</v>
      </c>
      <c r="F145" s="8">
        <v>60</v>
      </c>
      <c r="G145" s="11">
        <v>30</v>
      </c>
      <c r="H145" s="11">
        <v>60</v>
      </c>
      <c r="I145" s="8">
        <v>0.35</v>
      </c>
      <c r="J145" s="8">
        <v>0.7</v>
      </c>
      <c r="K145" s="8">
        <v>0.05</v>
      </c>
      <c r="L145" s="8">
        <v>0.1</v>
      </c>
      <c r="M145" s="8">
        <v>1.1499999999999999</v>
      </c>
      <c r="N145" s="8">
        <v>2.2999999999999998</v>
      </c>
      <c r="O145" s="8">
        <v>6.4</v>
      </c>
      <c r="P145" s="8">
        <v>12.8</v>
      </c>
      <c r="Q145" s="8"/>
      <c r="R145" s="8"/>
    </row>
    <row r="146" spans="1:18">
      <c r="A146" s="86" t="s">
        <v>88</v>
      </c>
      <c r="B146" s="15" t="s">
        <v>75</v>
      </c>
      <c r="C146" s="10"/>
      <c r="D146" s="10"/>
      <c r="E146" s="10"/>
      <c r="F146" s="10"/>
      <c r="G146" s="9"/>
      <c r="H146" s="9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>
      <c r="A147" s="87"/>
      <c r="B147" s="7" t="s">
        <v>76</v>
      </c>
      <c r="C147" s="23">
        <v>20.100000000000001</v>
      </c>
      <c r="D147" s="8">
        <v>18.8</v>
      </c>
      <c r="E147" s="8">
        <v>26.8</v>
      </c>
      <c r="F147" s="8">
        <v>25</v>
      </c>
      <c r="G147" s="4">
        <v>150</v>
      </c>
      <c r="H147" s="11">
        <v>200</v>
      </c>
      <c r="I147" s="8">
        <v>0.4</v>
      </c>
      <c r="J147" s="8">
        <v>0.5</v>
      </c>
      <c r="K147" s="8">
        <v>0</v>
      </c>
      <c r="L147" s="8">
        <v>0</v>
      </c>
      <c r="M147" s="8">
        <v>14.9</v>
      </c>
      <c r="N147" s="8">
        <v>19.8</v>
      </c>
      <c r="O147" s="8">
        <v>60.8</v>
      </c>
      <c r="P147" s="8">
        <v>81</v>
      </c>
      <c r="Q147" s="8"/>
      <c r="R147" s="8"/>
    </row>
    <row r="148" spans="1:18">
      <c r="A148" s="87"/>
      <c r="B148" s="7" t="s">
        <v>38</v>
      </c>
      <c r="C148" s="8">
        <v>5.3</v>
      </c>
      <c r="D148" s="8">
        <v>5.3</v>
      </c>
      <c r="E148" s="8">
        <v>7</v>
      </c>
      <c r="F148" s="8">
        <v>7</v>
      </c>
      <c r="G148" s="9"/>
      <c r="H148" s="9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>
      <c r="A149" s="88"/>
      <c r="B149" s="7" t="s">
        <v>39</v>
      </c>
      <c r="C149" s="8">
        <v>142.5</v>
      </c>
      <c r="D149" s="8">
        <v>142.5</v>
      </c>
      <c r="E149" s="8">
        <v>190</v>
      </c>
      <c r="F149" s="8">
        <v>190</v>
      </c>
      <c r="G149" s="9"/>
      <c r="H149" s="9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>
      <c r="A150" s="4" t="s">
        <v>47</v>
      </c>
      <c r="B150" s="23" t="s">
        <v>48</v>
      </c>
      <c r="C150" s="10"/>
      <c r="D150" s="10"/>
      <c r="E150" s="10"/>
      <c r="F150" s="10"/>
      <c r="G150" s="11">
        <f>SUM(G112:G149)</f>
        <v>625</v>
      </c>
      <c r="H150" s="11">
        <f t="shared" ref="H150:P150" si="5">SUM(H112:H149)</f>
        <v>830</v>
      </c>
      <c r="I150" s="11">
        <f t="shared" si="5"/>
        <v>38.659999999999997</v>
      </c>
      <c r="J150" s="11">
        <f t="shared" si="5"/>
        <v>54.57</v>
      </c>
      <c r="K150" s="11">
        <f t="shared" si="5"/>
        <v>23.300000000000004</v>
      </c>
      <c r="L150" s="11">
        <f t="shared" si="5"/>
        <v>31.650000000000002</v>
      </c>
      <c r="M150" s="11">
        <f t="shared" si="5"/>
        <v>102.01</v>
      </c>
      <c r="N150" s="11">
        <f t="shared" si="5"/>
        <v>134.15</v>
      </c>
      <c r="O150" s="11">
        <f t="shared" si="5"/>
        <v>776.34</v>
      </c>
      <c r="P150" s="11">
        <f t="shared" si="5"/>
        <v>1041.94</v>
      </c>
      <c r="Q150" s="10"/>
      <c r="R150" s="10"/>
    </row>
    <row r="151" spans="1:18" ht="21" customHeight="1">
      <c r="A151" s="92" t="s">
        <v>131</v>
      </c>
      <c r="B151" s="93"/>
      <c r="C151" s="10"/>
      <c r="D151" s="10"/>
      <c r="E151" s="10"/>
      <c r="F151" s="10"/>
      <c r="G151" s="11"/>
      <c r="H151" s="11"/>
      <c r="I151" s="24"/>
      <c r="J151" s="24"/>
      <c r="K151" s="24"/>
      <c r="L151" s="24"/>
      <c r="M151" s="33"/>
      <c r="N151" s="33"/>
      <c r="O151" s="24"/>
      <c r="P151" s="24"/>
      <c r="Q151" s="10"/>
      <c r="R151" s="10"/>
    </row>
    <row r="152" spans="1:18">
      <c r="A152" s="86" t="s">
        <v>132</v>
      </c>
      <c r="B152" s="15" t="s">
        <v>133</v>
      </c>
      <c r="R152" s="18"/>
    </row>
    <row r="153" spans="1:18">
      <c r="A153" s="87"/>
      <c r="B153" s="19" t="s">
        <v>134</v>
      </c>
      <c r="C153" s="13">
        <v>145.30000000000001</v>
      </c>
      <c r="D153" s="13">
        <v>106.8</v>
      </c>
      <c r="E153" s="13">
        <v>181.6</v>
      </c>
      <c r="F153" s="13">
        <v>133.5</v>
      </c>
      <c r="G153" s="9"/>
      <c r="H153" s="9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>
      <c r="A154" s="87"/>
      <c r="B154" s="19" t="s">
        <v>85</v>
      </c>
      <c r="C154" s="13">
        <v>6</v>
      </c>
      <c r="D154" s="13">
        <v>6</v>
      </c>
      <c r="E154" s="13">
        <v>7.5</v>
      </c>
      <c r="F154" s="13">
        <v>7.5</v>
      </c>
      <c r="G154" s="9"/>
      <c r="H154" s="9"/>
      <c r="I154" s="10"/>
      <c r="J154" s="10"/>
      <c r="K154" s="10"/>
      <c r="L154" s="10"/>
      <c r="M154" s="10"/>
      <c r="O154" s="10"/>
      <c r="P154" s="10"/>
      <c r="Q154" s="10"/>
      <c r="R154" s="10"/>
    </row>
    <row r="155" spans="1:18">
      <c r="A155" s="87"/>
      <c r="B155" s="19" t="s">
        <v>135</v>
      </c>
      <c r="C155" s="13">
        <v>36</v>
      </c>
      <c r="D155" s="13">
        <v>36</v>
      </c>
      <c r="E155" s="13">
        <v>45</v>
      </c>
      <c r="F155" s="13">
        <v>45</v>
      </c>
      <c r="G155" s="11">
        <v>120</v>
      </c>
      <c r="H155" s="11">
        <v>150</v>
      </c>
      <c r="I155" s="8">
        <v>3.6</v>
      </c>
      <c r="J155" s="8">
        <v>4.5</v>
      </c>
      <c r="K155" s="8">
        <v>4.5</v>
      </c>
      <c r="L155" s="8">
        <v>5.6</v>
      </c>
      <c r="M155" s="8">
        <v>21.3</v>
      </c>
      <c r="N155" s="8">
        <v>26.6</v>
      </c>
      <c r="O155" s="8">
        <v>139</v>
      </c>
      <c r="P155" s="8">
        <v>173.7</v>
      </c>
      <c r="Q155" s="8"/>
      <c r="R155" s="8"/>
    </row>
    <row r="156" spans="1:18">
      <c r="A156" s="87"/>
      <c r="B156" s="19" t="s">
        <v>136</v>
      </c>
      <c r="C156" s="13">
        <v>6</v>
      </c>
      <c r="D156" s="13">
        <v>6</v>
      </c>
      <c r="E156" s="13">
        <v>7.5</v>
      </c>
      <c r="F156" s="13">
        <v>7.5</v>
      </c>
      <c r="G156" s="9"/>
      <c r="H156" s="9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>
      <c r="A157" s="87"/>
      <c r="B157" s="19" t="s">
        <v>32</v>
      </c>
      <c r="C157" s="13">
        <v>3.6</v>
      </c>
      <c r="D157" s="13">
        <v>3.6</v>
      </c>
      <c r="E157" s="13">
        <v>4.5</v>
      </c>
      <c r="F157" s="13">
        <v>4.5</v>
      </c>
      <c r="G157" s="9"/>
      <c r="H157" s="9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>
      <c r="A158" s="88"/>
      <c r="B158" s="19" t="s">
        <v>119</v>
      </c>
      <c r="C158" s="13">
        <v>0.4</v>
      </c>
      <c r="D158" s="13">
        <v>0.4</v>
      </c>
      <c r="E158" s="13">
        <v>0.5</v>
      </c>
      <c r="F158" s="13">
        <v>0.5</v>
      </c>
      <c r="G158" s="9"/>
      <c r="H158" s="9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ht="25.5">
      <c r="A159" s="86" t="s">
        <v>137</v>
      </c>
      <c r="B159" s="15" t="s">
        <v>138</v>
      </c>
      <c r="C159" s="10"/>
      <c r="D159" s="10"/>
      <c r="E159" s="10"/>
      <c r="F159" s="10"/>
      <c r="G159" s="9"/>
      <c r="H159" s="9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>
      <c r="A160" s="87"/>
      <c r="B160" s="7" t="s">
        <v>139</v>
      </c>
      <c r="C160" s="8">
        <v>75.2</v>
      </c>
      <c r="D160" s="8">
        <v>67</v>
      </c>
      <c r="E160" s="8">
        <v>75.2</v>
      </c>
      <c r="F160" s="8">
        <v>67</v>
      </c>
      <c r="G160" s="9"/>
      <c r="H160" s="9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>
      <c r="A161" s="87"/>
      <c r="B161" s="7" t="s">
        <v>22</v>
      </c>
      <c r="C161" s="8">
        <v>3</v>
      </c>
      <c r="D161" s="8">
        <v>3</v>
      </c>
      <c r="E161" s="8">
        <v>3</v>
      </c>
      <c r="F161" s="8">
        <v>3</v>
      </c>
      <c r="G161" s="9"/>
      <c r="H161" s="9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>
      <c r="A162" s="87"/>
      <c r="B162" s="7" t="s">
        <v>29</v>
      </c>
      <c r="C162" s="8">
        <v>10</v>
      </c>
      <c r="D162" s="8">
        <v>8</v>
      </c>
      <c r="E162" s="8">
        <v>10</v>
      </c>
      <c r="F162" s="8">
        <v>8</v>
      </c>
      <c r="G162" s="9"/>
      <c r="H162" s="9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>
      <c r="A163" s="87"/>
      <c r="B163" s="7" t="s">
        <v>140</v>
      </c>
      <c r="C163" s="8">
        <v>14.3</v>
      </c>
      <c r="D163" s="8">
        <v>13</v>
      </c>
      <c r="E163" s="8">
        <v>14.3</v>
      </c>
      <c r="F163" s="8">
        <v>13</v>
      </c>
      <c r="G163" s="9">
        <v>100</v>
      </c>
      <c r="H163" s="9">
        <v>100</v>
      </c>
      <c r="I163" s="10">
        <v>12.9</v>
      </c>
      <c r="J163" s="10">
        <v>12.9</v>
      </c>
      <c r="K163" s="10">
        <v>4</v>
      </c>
      <c r="L163" s="10">
        <v>4</v>
      </c>
      <c r="M163" s="10">
        <v>6.1</v>
      </c>
      <c r="N163" s="10">
        <v>6.1</v>
      </c>
      <c r="O163" s="10">
        <v>112.2</v>
      </c>
      <c r="P163" s="10">
        <v>112.2</v>
      </c>
      <c r="Q163" s="10"/>
      <c r="R163" s="10"/>
    </row>
    <row r="164" spans="1:18">
      <c r="A164" s="87"/>
      <c r="B164" s="7" t="s">
        <v>53</v>
      </c>
      <c r="C164" s="8">
        <v>27.2</v>
      </c>
      <c r="D164" s="8">
        <v>21.8</v>
      </c>
      <c r="E164" s="8">
        <v>27.2</v>
      </c>
      <c r="F164" s="8">
        <v>21.8</v>
      </c>
      <c r="G164" s="9"/>
      <c r="H164" s="9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>
      <c r="A165" s="87"/>
      <c r="B165" s="7" t="s">
        <v>95</v>
      </c>
      <c r="C165" s="8">
        <v>10</v>
      </c>
      <c r="D165" s="8">
        <v>10</v>
      </c>
      <c r="E165" s="8">
        <v>10</v>
      </c>
      <c r="F165" s="8">
        <v>10</v>
      </c>
      <c r="G165" s="9"/>
      <c r="H165" s="9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>
      <c r="A166" s="87"/>
      <c r="B166" s="7" t="s">
        <v>141</v>
      </c>
      <c r="C166" s="8">
        <v>0.4</v>
      </c>
      <c r="D166" s="8">
        <v>0.4</v>
      </c>
      <c r="E166" s="8">
        <v>0.4</v>
      </c>
      <c r="F166" s="8">
        <v>0.4</v>
      </c>
      <c r="G166" s="9"/>
      <c r="H166" s="9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>
      <c r="A167" s="87"/>
      <c r="B167" s="7" t="s">
        <v>142</v>
      </c>
      <c r="C167" s="8">
        <v>8</v>
      </c>
      <c r="D167" s="8">
        <v>8</v>
      </c>
      <c r="E167" s="8">
        <v>8</v>
      </c>
      <c r="F167" s="8">
        <v>8</v>
      </c>
      <c r="G167" s="9"/>
      <c r="H167" s="9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>
      <c r="A168" s="88"/>
      <c r="B168" s="7" t="s">
        <v>121</v>
      </c>
      <c r="C168" s="8">
        <v>120</v>
      </c>
      <c r="D168" s="10"/>
      <c r="E168" s="8">
        <v>120</v>
      </c>
      <c r="F168" s="10"/>
      <c r="G168" s="9"/>
      <c r="H168" s="9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>
      <c r="A169" s="20"/>
      <c r="B169" s="28" t="s">
        <v>114</v>
      </c>
      <c r="C169" s="8">
        <v>10</v>
      </c>
      <c r="D169" s="8">
        <v>10</v>
      </c>
      <c r="E169" s="8">
        <v>15</v>
      </c>
      <c r="F169" s="8">
        <v>15</v>
      </c>
      <c r="G169" s="11">
        <v>10</v>
      </c>
      <c r="H169" s="11">
        <v>15</v>
      </c>
      <c r="I169" s="8">
        <v>0.6</v>
      </c>
      <c r="J169" s="8">
        <v>1.1000000000000001</v>
      </c>
      <c r="K169" s="8">
        <v>0.8</v>
      </c>
      <c r="L169" s="8">
        <v>0.1</v>
      </c>
      <c r="M169" s="8">
        <v>3.3</v>
      </c>
      <c r="N169" s="8">
        <v>7.4</v>
      </c>
      <c r="O169" s="8">
        <v>17</v>
      </c>
      <c r="P169" s="8">
        <v>35.200000000000003</v>
      </c>
      <c r="Q169" s="8"/>
      <c r="R169" s="8"/>
    </row>
    <row r="170" spans="1:18">
      <c r="A170" s="20"/>
      <c r="B170" s="28" t="s">
        <v>44</v>
      </c>
      <c r="C170" s="8">
        <v>10</v>
      </c>
      <c r="D170" s="8">
        <v>10</v>
      </c>
      <c r="E170" s="8">
        <v>15</v>
      </c>
      <c r="F170" s="8">
        <v>15</v>
      </c>
      <c r="G170" s="11">
        <v>10</v>
      </c>
      <c r="H170" s="11">
        <v>15</v>
      </c>
      <c r="I170" s="8">
        <v>0.7</v>
      </c>
      <c r="J170" s="8">
        <v>1</v>
      </c>
      <c r="K170" s="8">
        <v>0.8</v>
      </c>
      <c r="L170" s="8">
        <v>0.2</v>
      </c>
      <c r="M170" s="8">
        <v>34.9</v>
      </c>
      <c r="N170" s="8">
        <v>5</v>
      </c>
      <c r="O170" s="8">
        <v>23.4</v>
      </c>
      <c r="P170" s="8">
        <v>25.6</v>
      </c>
      <c r="Q170" s="10"/>
      <c r="R170" s="10"/>
    </row>
    <row r="171" spans="1:18">
      <c r="A171" s="86" t="s">
        <v>143</v>
      </c>
      <c r="B171" s="15" t="s">
        <v>144</v>
      </c>
      <c r="C171" s="10"/>
      <c r="D171" s="10"/>
      <c r="E171" s="10"/>
      <c r="F171" s="10"/>
      <c r="G171" s="9"/>
      <c r="H171" s="9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>
      <c r="A172" s="87"/>
      <c r="B172" s="7" t="s">
        <v>135</v>
      </c>
      <c r="C172" s="8">
        <v>75</v>
      </c>
      <c r="D172" s="8">
        <v>75</v>
      </c>
      <c r="E172" s="8">
        <v>100</v>
      </c>
      <c r="F172" s="8">
        <v>100</v>
      </c>
      <c r="G172" s="9"/>
      <c r="H172" s="9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>
      <c r="A173" s="87"/>
      <c r="B173" s="7" t="s">
        <v>145</v>
      </c>
      <c r="C173" s="8">
        <v>3.8</v>
      </c>
      <c r="D173" s="8">
        <v>3.8</v>
      </c>
      <c r="E173" s="8">
        <v>5</v>
      </c>
      <c r="F173" s="8">
        <v>5</v>
      </c>
      <c r="G173" s="11">
        <v>150</v>
      </c>
      <c r="H173" s="11">
        <v>200</v>
      </c>
      <c r="I173" s="8">
        <v>2.9</v>
      </c>
      <c r="J173" s="8">
        <v>3.8</v>
      </c>
      <c r="K173" s="8">
        <v>2.2000000000000002</v>
      </c>
      <c r="L173" s="8">
        <v>2.9</v>
      </c>
      <c r="M173" s="8">
        <v>8.5</v>
      </c>
      <c r="N173" s="8">
        <v>11.3</v>
      </c>
      <c r="O173" s="8">
        <v>64.5</v>
      </c>
      <c r="P173" s="8">
        <v>86</v>
      </c>
      <c r="Q173" s="8"/>
      <c r="R173" s="8"/>
    </row>
    <row r="174" spans="1:18">
      <c r="A174" s="87"/>
      <c r="B174" s="7" t="s">
        <v>96</v>
      </c>
      <c r="C174" s="8">
        <v>5.3</v>
      </c>
      <c r="D174" s="8">
        <v>5.3</v>
      </c>
      <c r="E174" s="8">
        <v>7</v>
      </c>
      <c r="F174" s="8">
        <v>7</v>
      </c>
      <c r="G174" s="9"/>
      <c r="H174" s="9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>
      <c r="A175" s="88"/>
      <c r="B175" s="7" t="s">
        <v>69</v>
      </c>
      <c r="C175" s="8">
        <v>90</v>
      </c>
      <c r="D175" s="8">
        <v>90</v>
      </c>
      <c r="E175" s="8">
        <v>120</v>
      </c>
      <c r="F175" s="8">
        <v>120</v>
      </c>
      <c r="G175" s="9"/>
      <c r="H175" s="9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>
      <c r="A176" s="34"/>
      <c r="B176" s="7"/>
      <c r="C176" s="8"/>
      <c r="D176" s="8"/>
      <c r="E176" s="8"/>
      <c r="F176" s="8"/>
      <c r="G176" s="9"/>
      <c r="H176" s="9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>
      <c r="A177" s="4" t="s">
        <v>47</v>
      </c>
      <c r="B177" s="23" t="s">
        <v>48</v>
      </c>
      <c r="C177" s="10"/>
      <c r="D177" s="10"/>
      <c r="E177" s="10"/>
      <c r="F177" s="10"/>
      <c r="G177" s="11">
        <f>SUM(G153:G176)</f>
        <v>390</v>
      </c>
      <c r="H177" s="11">
        <f t="shared" ref="H177:P177" si="6">SUM(H153:H176)</f>
        <v>480</v>
      </c>
      <c r="I177" s="11">
        <f t="shared" si="6"/>
        <v>20.7</v>
      </c>
      <c r="J177" s="11">
        <f t="shared" si="6"/>
        <v>23.3</v>
      </c>
      <c r="K177" s="11">
        <f t="shared" si="6"/>
        <v>12.3</v>
      </c>
      <c r="L177" s="11">
        <f t="shared" si="6"/>
        <v>12.799999999999999</v>
      </c>
      <c r="M177" s="11">
        <f t="shared" si="6"/>
        <v>74.099999999999994</v>
      </c>
      <c r="N177" s="11">
        <f t="shared" si="6"/>
        <v>56.400000000000006</v>
      </c>
      <c r="O177" s="11">
        <f t="shared" si="6"/>
        <v>356.09999999999997</v>
      </c>
      <c r="P177" s="11">
        <f t="shared" si="6"/>
        <v>432.7</v>
      </c>
      <c r="Q177" s="10"/>
      <c r="R177" s="10"/>
    </row>
    <row r="178" spans="1:18">
      <c r="A178" s="4"/>
      <c r="B178" s="23"/>
      <c r="C178" s="10"/>
      <c r="D178" s="10"/>
      <c r="E178" s="10"/>
      <c r="F178" s="10"/>
      <c r="G178" s="11"/>
      <c r="H178" s="11"/>
      <c r="I178" s="24"/>
      <c r="J178" s="24"/>
      <c r="K178" s="24"/>
      <c r="L178" s="24"/>
      <c r="M178" s="24"/>
      <c r="N178" s="24"/>
      <c r="O178" s="24"/>
      <c r="P178" s="24"/>
      <c r="Q178" s="10"/>
      <c r="R178" s="10"/>
    </row>
    <row r="179" spans="1:18">
      <c r="A179" s="4" t="s">
        <v>90</v>
      </c>
      <c r="B179" s="23" t="s">
        <v>48</v>
      </c>
      <c r="C179" s="10"/>
      <c r="D179" s="10"/>
      <c r="E179" s="10"/>
      <c r="F179" s="10"/>
      <c r="G179" s="11">
        <f>SUM(G109+G150+G177)</f>
        <v>1392.5</v>
      </c>
      <c r="H179" s="11">
        <f t="shared" ref="H179:P179" si="7">SUM(H109+H150+H177)</f>
        <v>1775</v>
      </c>
      <c r="I179" s="11">
        <f t="shared" si="7"/>
        <v>67.66</v>
      </c>
      <c r="J179" s="11">
        <f t="shared" si="7"/>
        <v>88.77</v>
      </c>
      <c r="K179" s="11">
        <f t="shared" si="7"/>
        <v>41.800000000000004</v>
      </c>
      <c r="L179" s="11">
        <f t="shared" si="7"/>
        <v>53.65</v>
      </c>
      <c r="M179" s="11">
        <f t="shared" si="7"/>
        <v>225.41</v>
      </c>
      <c r="N179" s="11">
        <f t="shared" si="7"/>
        <v>245.45000000000002</v>
      </c>
      <c r="O179" s="11">
        <f t="shared" si="7"/>
        <v>1417.94</v>
      </c>
      <c r="P179" s="11">
        <f t="shared" si="7"/>
        <v>1821.74</v>
      </c>
      <c r="Q179" s="10"/>
      <c r="R179" s="10"/>
    </row>
    <row r="180" spans="1:18">
      <c r="A180" s="92" t="s">
        <v>146</v>
      </c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93"/>
    </row>
    <row r="181" spans="1:18" ht="17.25" customHeight="1">
      <c r="A181" s="97" t="s">
        <v>147</v>
      </c>
      <c r="B181" s="99"/>
      <c r="C181" s="10"/>
      <c r="D181" s="10"/>
      <c r="E181" s="10"/>
      <c r="F181" s="10"/>
      <c r="G181" s="11"/>
      <c r="H181" s="11"/>
      <c r="I181" s="24"/>
      <c r="J181" s="24"/>
      <c r="K181" s="24"/>
      <c r="L181" s="24"/>
      <c r="M181" s="24"/>
      <c r="N181" s="24"/>
      <c r="O181" s="24"/>
      <c r="P181" s="24"/>
      <c r="Q181" s="10"/>
      <c r="R181" s="10"/>
    </row>
    <row r="182" spans="1:18" ht="12.75" customHeight="1">
      <c r="A182" s="86" t="s">
        <v>148</v>
      </c>
      <c r="B182" s="15" t="s">
        <v>20</v>
      </c>
      <c r="C182" s="2"/>
      <c r="D182" s="2"/>
      <c r="E182" s="2"/>
      <c r="F182" s="2"/>
      <c r="I182" s="2"/>
      <c r="J182" s="2"/>
      <c r="K182" s="2"/>
      <c r="L182" s="2"/>
      <c r="M182" s="2"/>
      <c r="N182" s="2"/>
      <c r="O182" s="2"/>
      <c r="P182" s="2"/>
      <c r="Q182" s="2"/>
      <c r="R182" s="32"/>
    </row>
    <row r="183" spans="1:18">
      <c r="A183" s="87"/>
      <c r="B183" s="19" t="s">
        <v>149</v>
      </c>
      <c r="C183" s="13">
        <v>46.8</v>
      </c>
      <c r="D183" s="13">
        <v>46.8</v>
      </c>
      <c r="E183" s="13">
        <v>58.5</v>
      </c>
      <c r="F183" s="13">
        <v>58.5</v>
      </c>
      <c r="G183" s="9"/>
      <c r="H183" s="9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>
      <c r="A184" s="87"/>
      <c r="B184" s="19" t="s">
        <v>69</v>
      </c>
      <c r="C184" s="13">
        <v>82.8</v>
      </c>
      <c r="D184" s="13">
        <v>82.8</v>
      </c>
      <c r="E184" s="13">
        <v>103.5</v>
      </c>
      <c r="F184" s="13">
        <v>103.5</v>
      </c>
      <c r="G184" s="9">
        <v>120</v>
      </c>
      <c r="H184" s="9">
        <v>150</v>
      </c>
      <c r="I184" s="8">
        <v>5.0999999999999996</v>
      </c>
      <c r="J184" s="8">
        <v>6.4</v>
      </c>
      <c r="K184" s="11">
        <v>5.2</v>
      </c>
      <c r="L184" s="11">
        <v>6.5</v>
      </c>
      <c r="M184" s="8">
        <v>28.4</v>
      </c>
      <c r="N184" s="8">
        <v>36.5</v>
      </c>
      <c r="O184" s="8">
        <v>180.6</v>
      </c>
      <c r="P184" s="8">
        <v>225.8</v>
      </c>
      <c r="Q184" s="8"/>
      <c r="R184" s="8"/>
    </row>
    <row r="185" spans="1:18">
      <c r="A185" s="87"/>
      <c r="B185" s="19" t="s">
        <v>111</v>
      </c>
      <c r="C185" s="13">
        <v>0.4</v>
      </c>
      <c r="D185" s="13">
        <v>0.4</v>
      </c>
      <c r="E185" s="13">
        <v>0.5</v>
      </c>
      <c r="F185" s="13">
        <v>0.5</v>
      </c>
      <c r="G185" s="9"/>
      <c r="H185" s="9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>
      <c r="A186" s="88"/>
      <c r="B186" s="19" t="s">
        <v>22</v>
      </c>
      <c r="C186" s="13">
        <v>6</v>
      </c>
      <c r="D186" s="13">
        <v>6</v>
      </c>
      <c r="E186" s="13">
        <v>7.5</v>
      </c>
      <c r="F186" s="13">
        <v>7.5</v>
      </c>
      <c r="G186" s="9"/>
      <c r="H186" s="9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>
      <c r="A187" s="20"/>
      <c r="B187" s="15" t="s">
        <v>43</v>
      </c>
      <c r="C187" s="8">
        <v>15</v>
      </c>
      <c r="D187" s="8">
        <v>15</v>
      </c>
      <c r="E187" s="8">
        <v>30</v>
      </c>
      <c r="F187" s="8">
        <v>30</v>
      </c>
      <c r="G187" s="11">
        <v>15</v>
      </c>
      <c r="H187" s="11">
        <v>30</v>
      </c>
      <c r="I187" s="8">
        <v>1.1000000000000001</v>
      </c>
      <c r="J187" s="8">
        <v>2.2999999999999998</v>
      </c>
      <c r="K187" s="8">
        <v>0.1</v>
      </c>
      <c r="L187" s="8">
        <v>0.2</v>
      </c>
      <c r="M187" s="8">
        <v>7.4</v>
      </c>
      <c r="N187" s="8">
        <v>14.8</v>
      </c>
      <c r="O187" s="8">
        <v>35.200000000000003</v>
      </c>
      <c r="P187" s="8">
        <v>70.3</v>
      </c>
      <c r="Q187" s="8"/>
      <c r="R187" s="8"/>
    </row>
    <row r="188" spans="1:18" s="35" customFormat="1" ht="15" customHeight="1">
      <c r="A188" s="20"/>
      <c r="B188" s="15" t="s">
        <v>44</v>
      </c>
      <c r="C188" s="23">
        <v>15</v>
      </c>
      <c r="D188" s="8">
        <v>15</v>
      </c>
      <c r="E188" s="8">
        <v>15</v>
      </c>
      <c r="F188" s="8">
        <v>15</v>
      </c>
      <c r="G188" s="11">
        <v>15</v>
      </c>
      <c r="H188" s="11">
        <v>15</v>
      </c>
      <c r="I188" s="11">
        <v>1</v>
      </c>
      <c r="J188" s="8">
        <v>1</v>
      </c>
      <c r="K188" s="8">
        <v>0.2</v>
      </c>
      <c r="L188" s="8">
        <v>0.2</v>
      </c>
      <c r="M188" s="8">
        <v>5</v>
      </c>
      <c r="N188" s="8">
        <v>5</v>
      </c>
      <c r="O188" s="8">
        <v>25.6</v>
      </c>
      <c r="P188" s="8">
        <v>25.6</v>
      </c>
      <c r="Q188" s="8"/>
      <c r="R188" s="8"/>
    </row>
    <row r="189" spans="1:18">
      <c r="A189" s="112"/>
      <c r="B189" s="15" t="s">
        <v>150</v>
      </c>
      <c r="C189" s="2"/>
      <c r="D189" s="2"/>
      <c r="E189" s="2"/>
      <c r="F189" s="2"/>
      <c r="I189" s="2"/>
      <c r="J189" s="2"/>
      <c r="K189" s="2"/>
      <c r="L189" s="2"/>
      <c r="M189" s="2"/>
      <c r="N189" s="2"/>
      <c r="O189" s="2"/>
      <c r="P189" s="2"/>
      <c r="Q189" s="2"/>
      <c r="R189" s="32"/>
    </row>
    <row r="190" spans="1:18">
      <c r="A190" s="113"/>
      <c r="B190" s="19" t="s">
        <v>56</v>
      </c>
      <c r="C190" s="8">
        <v>28.1</v>
      </c>
      <c r="D190" s="8">
        <v>22.5</v>
      </c>
      <c r="E190" s="8">
        <v>56.2</v>
      </c>
      <c r="F190" s="8">
        <v>45</v>
      </c>
      <c r="G190" s="9"/>
      <c r="H190" s="9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>
      <c r="A191" s="113"/>
      <c r="B191" s="19" t="s">
        <v>31</v>
      </c>
      <c r="C191" s="8">
        <v>8.4</v>
      </c>
      <c r="D191" s="8">
        <v>8.4</v>
      </c>
      <c r="E191" s="8">
        <v>16.8</v>
      </c>
      <c r="F191" s="8">
        <v>16.8</v>
      </c>
      <c r="G191" s="9"/>
      <c r="H191" s="9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>
      <c r="A192" s="113"/>
      <c r="B192" s="19" t="s">
        <v>151</v>
      </c>
      <c r="C192" s="8">
        <v>6.8</v>
      </c>
      <c r="D192" s="8">
        <v>5.4</v>
      </c>
      <c r="E192" s="8">
        <v>13.5</v>
      </c>
      <c r="F192" s="8">
        <v>10.8</v>
      </c>
      <c r="G192" s="11"/>
      <c r="H192" s="11"/>
      <c r="I192" s="8"/>
      <c r="J192" s="8"/>
      <c r="K192" s="8"/>
      <c r="L192" s="8"/>
      <c r="M192" s="8"/>
      <c r="N192" s="8"/>
      <c r="O192" s="8"/>
      <c r="P192" s="8"/>
      <c r="Q192" s="10"/>
      <c r="R192" s="10"/>
    </row>
    <row r="193" spans="1:18">
      <c r="A193" s="113"/>
      <c r="B193" s="19" t="s">
        <v>32</v>
      </c>
      <c r="C193" s="8">
        <v>2.4</v>
      </c>
      <c r="D193" s="8">
        <v>2.4</v>
      </c>
      <c r="E193" s="8">
        <v>4.8</v>
      </c>
      <c r="F193" s="8">
        <v>4.8</v>
      </c>
      <c r="G193" s="11">
        <v>30</v>
      </c>
      <c r="H193" s="11">
        <v>60</v>
      </c>
      <c r="I193" s="8">
        <v>0.7</v>
      </c>
      <c r="J193" s="8">
        <v>1.3</v>
      </c>
      <c r="K193" s="8">
        <v>2.1</v>
      </c>
      <c r="L193" s="8">
        <v>4.2</v>
      </c>
      <c r="M193" s="8">
        <v>3.4</v>
      </c>
      <c r="N193" s="8">
        <v>6.8</v>
      </c>
      <c r="O193" s="8">
        <v>36.700000000000003</v>
      </c>
      <c r="P193" s="8">
        <v>71.400000000000006</v>
      </c>
      <c r="Q193" s="10"/>
      <c r="R193" s="10"/>
    </row>
    <row r="194" spans="1:18" ht="27" customHeight="1">
      <c r="A194" s="113"/>
      <c r="B194" s="19" t="s">
        <v>82</v>
      </c>
      <c r="C194" s="8">
        <v>0.4</v>
      </c>
      <c r="D194" s="8">
        <v>0.4</v>
      </c>
      <c r="E194" s="8">
        <v>0.7</v>
      </c>
      <c r="F194" s="8">
        <v>0.7</v>
      </c>
      <c r="G194" s="11"/>
      <c r="H194" s="11"/>
      <c r="I194" s="8"/>
      <c r="J194" s="8"/>
      <c r="K194" s="8"/>
      <c r="L194" s="8"/>
      <c r="M194" s="8"/>
      <c r="N194" s="8"/>
      <c r="O194" s="8"/>
      <c r="P194" s="8"/>
      <c r="Q194" s="10"/>
      <c r="R194" s="10"/>
    </row>
    <row r="195" spans="1:18" ht="12.75" customHeight="1">
      <c r="A195" s="113"/>
      <c r="B195" s="19" t="s">
        <v>34</v>
      </c>
      <c r="C195" s="8">
        <v>0.2</v>
      </c>
      <c r="D195" s="8">
        <v>0.2</v>
      </c>
      <c r="E195" s="8">
        <v>0.3</v>
      </c>
      <c r="F195" s="8">
        <v>0.3</v>
      </c>
      <c r="G195" s="9"/>
      <c r="H195" s="9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>
      <c r="A196" s="114"/>
      <c r="B196" s="19" t="s">
        <v>119</v>
      </c>
      <c r="C196" s="8">
        <v>0.1</v>
      </c>
      <c r="D196" s="8">
        <v>0.1</v>
      </c>
      <c r="E196" s="8">
        <v>0.2</v>
      </c>
      <c r="F196" s="8">
        <v>0.2</v>
      </c>
      <c r="G196" s="9"/>
      <c r="H196" s="9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>
      <c r="A197" s="86" t="s">
        <v>152</v>
      </c>
      <c r="B197" s="15" t="s">
        <v>153</v>
      </c>
      <c r="C197" s="2"/>
      <c r="D197" s="2"/>
      <c r="E197" s="2"/>
      <c r="F197" s="2"/>
      <c r="I197" s="2"/>
      <c r="J197" s="2"/>
      <c r="K197" s="2"/>
      <c r="L197" s="2"/>
      <c r="M197" s="2"/>
      <c r="N197" s="2"/>
      <c r="O197" s="2"/>
      <c r="P197" s="2"/>
      <c r="Q197" s="2"/>
      <c r="R197" s="32"/>
    </row>
    <row r="198" spans="1:18">
      <c r="A198" s="87"/>
      <c r="B198" s="19" t="s">
        <v>102</v>
      </c>
      <c r="C198" s="8">
        <v>0.8</v>
      </c>
      <c r="D198" s="8">
        <v>0.8</v>
      </c>
      <c r="E198" s="8">
        <v>1</v>
      </c>
      <c r="F198" s="8">
        <v>1</v>
      </c>
      <c r="G198" s="9"/>
      <c r="H198" s="9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>
      <c r="A199" s="87"/>
      <c r="B199" s="7" t="s">
        <v>96</v>
      </c>
      <c r="C199" s="8">
        <v>5.3</v>
      </c>
      <c r="D199" s="8">
        <v>5.3</v>
      </c>
      <c r="E199" s="8">
        <v>7</v>
      </c>
      <c r="F199" s="8">
        <v>7</v>
      </c>
      <c r="G199" s="11">
        <v>150</v>
      </c>
      <c r="H199" s="11">
        <v>200</v>
      </c>
      <c r="I199" s="8">
        <v>0.2</v>
      </c>
      <c r="J199" s="8">
        <v>0.3</v>
      </c>
      <c r="K199" s="11">
        <v>0</v>
      </c>
      <c r="L199" s="11">
        <v>0</v>
      </c>
      <c r="M199" s="8">
        <v>5</v>
      </c>
      <c r="N199" s="8">
        <v>6.3</v>
      </c>
      <c r="O199" s="8">
        <v>20.9</v>
      </c>
      <c r="P199" s="8">
        <v>27.9</v>
      </c>
      <c r="Q199" s="8"/>
      <c r="R199" s="8"/>
    </row>
    <row r="200" spans="1:18">
      <c r="A200" s="87"/>
      <c r="B200" s="7" t="s">
        <v>69</v>
      </c>
      <c r="C200" s="8">
        <v>146.30000000000001</v>
      </c>
      <c r="D200" s="8">
        <v>146.30000000000001</v>
      </c>
      <c r="E200" s="8">
        <v>195</v>
      </c>
      <c r="F200" s="8">
        <v>195</v>
      </c>
      <c r="G200" s="9"/>
      <c r="H200" s="9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>
      <c r="A201" s="88"/>
      <c r="B201" s="7" t="s">
        <v>154</v>
      </c>
      <c r="C201" s="8">
        <v>5.6</v>
      </c>
      <c r="D201" s="8">
        <v>5.3</v>
      </c>
      <c r="E201" s="8">
        <v>7.5</v>
      </c>
      <c r="F201" s="8">
        <v>7</v>
      </c>
      <c r="G201" s="9"/>
      <c r="H201" s="9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ht="15" customHeight="1">
      <c r="A202" s="110" t="s">
        <v>155</v>
      </c>
      <c r="B202" s="111"/>
      <c r="C202" s="10"/>
      <c r="D202" s="10"/>
      <c r="E202" s="10"/>
      <c r="F202" s="10"/>
      <c r="G202" s="9"/>
      <c r="H202" s="9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s="16" customFormat="1" ht="31.5" customHeight="1">
      <c r="A203" s="3" t="s">
        <v>156</v>
      </c>
      <c r="B203" s="15" t="s">
        <v>157</v>
      </c>
      <c r="C203" s="13">
        <v>79.5</v>
      </c>
      <c r="D203" s="13">
        <v>70</v>
      </c>
      <c r="E203" s="13">
        <v>113.5</v>
      </c>
      <c r="F203" s="13">
        <v>100</v>
      </c>
      <c r="G203" s="9">
        <v>70</v>
      </c>
      <c r="H203" s="11">
        <v>100</v>
      </c>
      <c r="I203" s="8">
        <v>0.3</v>
      </c>
      <c r="J203" s="8">
        <v>0.4</v>
      </c>
      <c r="K203" s="8">
        <v>0.3</v>
      </c>
      <c r="L203" s="8">
        <v>0.4</v>
      </c>
      <c r="M203" s="8">
        <v>6.9</v>
      </c>
      <c r="N203" s="8">
        <v>9.8000000000000007</v>
      </c>
      <c r="O203" s="8">
        <v>31.1</v>
      </c>
      <c r="P203" s="8">
        <v>44</v>
      </c>
      <c r="Q203" s="8"/>
      <c r="R203" s="8"/>
    </row>
    <row r="204" spans="1:18" ht="17.25" customHeight="1">
      <c r="A204" s="4" t="s">
        <v>47</v>
      </c>
      <c r="B204" s="23" t="s">
        <v>48</v>
      </c>
      <c r="C204" s="10"/>
      <c r="D204" s="10"/>
      <c r="E204" s="10"/>
      <c r="F204" s="10"/>
      <c r="G204" s="11">
        <f>SUM(G183:G203)</f>
        <v>400</v>
      </c>
      <c r="H204" s="11">
        <f t="shared" ref="H204:P204" si="8">SUM(H183:H203)</f>
        <v>555</v>
      </c>
      <c r="I204" s="11">
        <f t="shared" si="8"/>
        <v>8.4</v>
      </c>
      <c r="J204" s="11">
        <f t="shared" si="8"/>
        <v>11.700000000000001</v>
      </c>
      <c r="K204" s="11">
        <f t="shared" si="8"/>
        <v>7.8999999999999995</v>
      </c>
      <c r="L204" s="11">
        <f t="shared" si="8"/>
        <v>11.500000000000002</v>
      </c>
      <c r="M204" s="11">
        <f t="shared" si="8"/>
        <v>56.099999999999994</v>
      </c>
      <c r="N204" s="11">
        <f t="shared" si="8"/>
        <v>79.199999999999989</v>
      </c>
      <c r="O204" s="11">
        <f t="shared" si="8"/>
        <v>330.1</v>
      </c>
      <c r="P204" s="11">
        <f t="shared" si="8"/>
        <v>465</v>
      </c>
      <c r="Q204" s="10"/>
      <c r="R204" s="10"/>
    </row>
    <row r="205" spans="1:18" ht="25.5" customHeight="1">
      <c r="A205" s="100" t="s">
        <v>158</v>
      </c>
      <c r="B205" s="101"/>
      <c r="C205" s="10"/>
      <c r="D205" s="10"/>
      <c r="E205" s="10"/>
      <c r="F205" s="10"/>
      <c r="G205" s="11"/>
      <c r="H205" s="11"/>
      <c r="I205" s="24"/>
      <c r="J205" s="24"/>
      <c r="K205" s="24"/>
      <c r="L205" s="24"/>
      <c r="M205" s="24"/>
      <c r="N205" s="24"/>
      <c r="O205" s="24"/>
      <c r="P205" s="24"/>
      <c r="Q205" s="10"/>
      <c r="R205" s="10"/>
    </row>
    <row r="206" spans="1:18">
      <c r="A206" s="86" t="s">
        <v>159</v>
      </c>
      <c r="B206" s="15" t="s">
        <v>160</v>
      </c>
      <c r="Q206" s="10"/>
      <c r="R206" s="10"/>
    </row>
    <row r="207" spans="1:18">
      <c r="A207" s="87"/>
      <c r="B207" s="19"/>
      <c r="C207" s="10"/>
      <c r="D207" s="10"/>
      <c r="E207" s="10"/>
      <c r="F207" s="10"/>
      <c r="G207" s="9"/>
      <c r="H207" s="9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>
      <c r="A208" s="87"/>
      <c r="B208" s="7" t="s">
        <v>52</v>
      </c>
      <c r="C208" s="8">
        <v>62</v>
      </c>
      <c r="D208" s="8">
        <v>45</v>
      </c>
      <c r="E208" s="8">
        <v>82</v>
      </c>
      <c r="F208" s="8">
        <v>60</v>
      </c>
      <c r="G208" s="9"/>
      <c r="H208" s="9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20">
      <c r="A209" s="87"/>
      <c r="B209" s="7" t="s">
        <v>53</v>
      </c>
      <c r="C209" s="8">
        <v>7.5</v>
      </c>
      <c r="D209" s="8">
        <v>6</v>
      </c>
      <c r="E209" s="8">
        <v>10</v>
      </c>
      <c r="F209" s="8">
        <v>8</v>
      </c>
      <c r="G209" s="9"/>
      <c r="H209" s="9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20">
      <c r="A210" s="87"/>
      <c r="B210" s="7" t="s">
        <v>29</v>
      </c>
      <c r="C210" s="8">
        <v>7.5</v>
      </c>
      <c r="D210" s="8">
        <v>6</v>
      </c>
      <c r="E210" s="8">
        <v>10</v>
      </c>
      <c r="F210" s="8">
        <v>8</v>
      </c>
      <c r="G210" s="9"/>
      <c r="H210" s="9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20">
      <c r="A211" s="87"/>
      <c r="B211" s="7" t="s">
        <v>161</v>
      </c>
      <c r="C211" s="8">
        <v>3</v>
      </c>
      <c r="D211" s="8">
        <v>3</v>
      </c>
      <c r="E211" s="8">
        <v>4</v>
      </c>
      <c r="F211" s="8">
        <v>4</v>
      </c>
      <c r="G211" s="9"/>
      <c r="H211" s="9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36"/>
      <c r="T211" s="36"/>
    </row>
    <row r="212" spans="1:20">
      <c r="A212" s="87"/>
      <c r="B212" s="7" t="s">
        <v>162</v>
      </c>
      <c r="C212" s="8">
        <v>11.25</v>
      </c>
      <c r="D212" s="8">
        <v>9</v>
      </c>
      <c r="E212" s="8">
        <v>15</v>
      </c>
      <c r="F212" s="8">
        <v>12</v>
      </c>
      <c r="G212" s="11">
        <v>150</v>
      </c>
      <c r="H212" s="11">
        <v>200</v>
      </c>
      <c r="I212" s="10">
        <v>1.44</v>
      </c>
      <c r="J212" s="10">
        <v>1.92</v>
      </c>
      <c r="K212" s="37">
        <v>3.8</v>
      </c>
      <c r="L212" s="37">
        <v>5.14</v>
      </c>
      <c r="M212" s="10">
        <v>9.91</v>
      </c>
      <c r="N212" s="10">
        <v>13.22</v>
      </c>
      <c r="O212" s="10">
        <v>79.989999999999995</v>
      </c>
      <c r="P212" s="10">
        <v>106.66</v>
      </c>
      <c r="Q212" s="10"/>
      <c r="R212" s="10"/>
      <c r="S212" s="36"/>
      <c r="T212" s="36"/>
    </row>
    <row r="213" spans="1:20">
      <c r="A213" s="87"/>
      <c r="B213" s="7" t="s">
        <v>163</v>
      </c>
      <c r="C213" s="8">
        <v>3</v>
      </c>
      <c r="D213" s="8">
        <v>3</v>
      </c>
      <c r="E213" s="8">
        <v>4</v>
      </c>
      <c r="F213" s="8">
        <v>4</v>
      </c>
      <c r="G213" s="9"/>
      <c r="H213" s="9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36"/>
      <c r="T213" s="36"/>
    </row>
    <row r="214" spans="1:20">
      <c r="A214" s="87"/>
      <c r="B214" s="7" t="s">
        <v>164</v>
      </c>
      <c r="C214" s="8">
        <v>7.5</v>
      </c>
      <c r="D214" s="8">
        <v>7.5</v>
      </c>
      <c r="E214" s="8">
        <v>10</v>
      </c>
      <c r="F214" s="8">
        <v>10</v>
      </c>
      <c r="G214" s="9"/>
      <c r="H214" s="9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36"/>
      <c r="T214" s="36"/>
    </row>
    <row r="215" spans="1:20">
      <c r="A215" s="87"/>
      <c r="B215" s="7" t="s">
        <v>60</v>
      </c>
      <c r="C215" s="8">
        <v>0.03</v>
      </c>
      <c r="D215" s="8">
        <v>0.03</v>
      </c>
      <c r="E215" s="8">
        <v>0.04</v>
      </c>
      <c r="F215" s="8">
        <v>0.04</v>
      </c>
      <c r="G215" s="9"/>
      <c r="H215" s="9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20">
      <c r="A216" s="87"/>
      <c r="B216" s="7" t="s">
        <v>165</v>
      </c>
      <c r="C216" s="8">
        <v>0.2</v>
      </c>
      <c r="D216" s="8">
        <v>0.2</v>
      </c>
      <c r="E216" s="8">
        <v>0.3</v>
      </c>
      <c r="F216" s="8">
        <v>0.3</v>
      </c>
      <c r="G216" s="9"/>
      <c r="H216" s="9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20">
      <c r="A217" s="87"/>
      <c r="B217" s="7" t="s">
        <v>166</v>
      </c>
      <c r="C217" s="8">
        <v>112.5</v>
      </c>
      <c r="D217" s="8">
        <v>112.5</v>
      </c>
      <c r="E217" s="8">
        <v>150</v>
      </c>
      <c r="F217" s="8">
        <v>150</v>
      </c>
      <c r="G217" s="9"/>
      <c r="H217" s="9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20">
      <c r="A218" s="87"/>
      <c r="B218" s="7" t="s">
        <v>113</v>
      </c>
      <c r="C218" s="10"/>
      <c r="D218" s="10"/>
      <c r="E218" s="10"/>
      <c r="F218" s="10"/>
      <c r="G218" s="9"/>
      <c r="H218" s="9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20">
      <c r="A219" s="88"/>
      <c r="B219" s="7" t="s">
        <v>112</v>
      </c>
      <c r="C219" s="10"/>
      <c r="D219" s="10"/>
      <c r="E219" s="10"/>
      <c r="F219" s="10"/>
      <c r="G219" s="9"/>
      <c r="H219" s="9"/>
      <c r="I219" s="37">
        <v>3.52</v>
      </c>
      <c r="J219" s="37">
        <v>4.74</v>
      </c>
      <c r="K219" s="10">
        <v>4.3499999999999996</v>
      </c>
      <c r="L219" s="10">
        <v>5.8</v>
      </c>
      <c r="M219" s="10">
        <v>10.210000000000001</v>
      </c>
      <c r="N219" s="10">
        <v>13.62</v>
      </c>
      <c r="O219" s="10">
        <v>94.14</v>
      </c>
      <c r="P219" s="10">
        <v>125.52</v>
      </c>
      <c r="Q219" s="10"/>
      <c r="R219" s="10"/>
    </row>
    <row r="220" spans="1:20">
      <c r="A220" s="86" t="s">
        <v>167</v>
      </c>
      <c r="B220" s="15" t="s">
        <v>168</v>
      </c>
      <c r="R220" s="18"/>
    </row>
    <row r="221" spans="1:20">
      <c r="A221" s="87"/>
      <c r="B221" s="7" t="s">
        <v>169</v>
      </c>
      <c r="C221" s="8">
        <v>136.80000000000001</v>
      </c>
      <c r="D221" s="8">
        <v>109.4</v>
      </c>
      <c r="E221" s="8">
        <v>171</v>
      </c>
      <c r="F221" s="8">
        <v>136.80000000000001</v>
      </c>
      <c r="G221" s="11"/>
      <c r="H221" s="11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20">
      <c r="A222" s="87"/>
      <c r="B222" s="7" t="s">
        <v>53</v>
      </c>
      <c r="C222" s="8">
        <v>2.4</v>
      </c>
      <c r="D222" s="8">
        <v>1.9</v>
      </c>
      <c r="E222" s="8">
        <v>3</v>
      </c>
      <c r="F222" s="8">
        <v>2.4</v>
      </c>
      <c r="G222" s="9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20">
      <c r="A223" s="87"/>
      <c r="B223" s="7" t="s">
        <v>29</v>
      </c>
      <c r="C223" s="8">
        <v>5.7</v>
      </c>
      <c r="D223" s="8">
        <v>4.5999999999999996</v>
      </c>
      <c r="E223" s="8">
        <v>7.1</v>
      </c>
      <c r="F223" s="8">
        <v>5.7</v>
      </c>
      <c r="G223" s="9"/>
      <c r="H223" s="9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20">
      <c r="A224" s="87"/>
      <c r="B224" s="7" t="s">
        <v>124</v>
      </c>
      <c r="C224" s="8">
        <v>1.1000000000000001</v>
      </c>
      <c r="D224" s="8">
        <v>1.1000000000000001</v>
      </c>
      <c r="E224" s="8">
        <v>1.4</v>
      </c>
      <c r="F224" s="8">
        <v>1.4</v>
      </c>
      <c r="G224" s="9"/>
      <c r="H224" s="9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>
      <c r="A225" s="87"/>
      <c r="B225" s="7" t="s">
        <v>54</v>
      </c>
      <c r="C225" s="8">
        <v>4.8</v>
      </c>
      <c r="D225" s="8">
        <v>4.8</v>
      </c>
      <c r="E225" s="8">
        <v>6</v>
      </c>
      <c r="F225" s="8">
        <v>6</v>
      </c>
      <c r="G225" s="11">
        <v>120</v>
      </c>
      <c r="H225" s="11">
        <v>150</v>
      </c>
      <c r="I225" s="8">
        <v>10.1</v>
      </c>
      <c r="J225" s="8">
        <v>12.6</v>
      </c>
      <c r="K225" s="8">
        <v>4.9000000000000004</v>
      </c>
      <c r="L225" s="8">
        <v>6.2</v>
      </c>
      <c r="M225" s="8">
        <v>6.2</v>
      </c>
      <c r="N225" s="8">
        <v>7.8</v>
      </c>
      <c r="O225" s="8">
        <v>109.7</v>
      </c>
      <c r="P225" s="8">
        <v>137.19999999999999</v>
      </c>
      <c r="Q225" s="10"/>
      <c r="R225" s="10"/>
    </row>
    <row r="226" spans="1:18">
      <c r="A226" s="87"/>
      <c r="B226" s="7" t="s">
        <v>31</v>
      </c>
      <c r="C226" s="8">
        <v>2.2999999999999998</v>
      </c>
      <c r="D226" s="8">
        <v>2.2999999999999998</v>
      </c>
      <c r="E226" s="8">
        <v>2.9</v>
      </c>
      <c r="F226" s="8">
        <v>2.9</v>
      </c>
      <c r="G226" s="9"/>
      <c r="H226" s="9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>
      <c r="A227" s="87"/>
      <c r="B227" s="19" t="s">
        <v>24</v>
      </c>
      <c r="C227" s="8">
        <v>0.5</v>
      </c>
      <c r="D227" s="8">
        <v>0.5</v>
      </c>
      <c r="E227" s="8">
        <v>0.6</v>
      </c>
      <c r="F227" s="8">
        <v>0.6</v>
      </c>
      <c r="G227" s="9"/>
      <c r="H227" s="9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>
      <c r="A228" s="87"/>
      <c r="B228" s="19" t="s">
        <v>170</v>
      </c>
      <c r="C228" s="8">
        <v>40.6</v>
      </c>
      <c r="D228" s="8">
        <v>35.9</v>
      </c>
      <c r="E228" s="8">
        <v>50.7</v>
      </c>
      <c r="F228" s="8">
        <v>44.9</v>
      </c>
      <c r="G228" s="9"/>
      <c r="H228" s="9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>
      <c r="A229" s="88"/>
      <c r="B229" s="19" t="s">
        <v>60</v>
      </c>
      <c r="C229" s="8">
        <v>0.01</v>
      </c>
      <c r="D229" s="8">
        <v>0.01</v>
      </c>
      <c r="E229" s="8">
        <v>0.01</v>
      </c>
      <c r="F229" s="8">
        <v>0.01</v>
      </c>
      <c r="G229" s="9"/>
      <c r="H229" s="9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>
      <c r="A230" s="86" t="s">
        <v>171</v>
      </c>
      <c r="B230" s="15" t="s">
        <v>172</v>
      </c>
      <c r="C230" s="2"/>
      <c r="D230" s="2"/>
      <c r="E230" s="2"/>
      <c r="F230" s="2"/>
      <c r="I230" s="2"/>
      <c r="J230" s="2"/>
      <c r="K230" s="2"/>
      <c r="L230" s="2"/>
      <c r="M230" s="2"/>
      <c r="N230" s="2"/>
      <c r="O230" s="2"/>
      <c r="P230" s="2"/>
      <c r="Q230" s="2"/>
      <c r="R230" s="32"/>
    </row>
    <row r="231" spans="1:18">
      <c r="A231" s="87"/>
      <c r="B231" s="7" t="s">
        <v>76</v>
      </c>
      <c r="C231" s="23">
        <v>20.100000000000001</v>
      </c>
      <c r="D231" s="8">
        <v>18.8</v>
      </c>
      <c r="E231" s="8">
        <v>26.8</v>
      </c>
      <c r="F231" s="8">
        <v>25</v>
      </c>
      <c r="G231" s="9"/>
      <c r="H231" s="9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>
      <c r="A232" s="87"/>
      <c r="B232" s="7" t="s">
        <v>38</v>
      </c>
      <c r="C232" s="8">
        <v>5.3</v>
      </c>
      <c r="D232" s="8">
        <v>5.3</v>
      </c>
      <c r="E232" s="8">
        <v>7</v>
      </c>
      <c r="F232" s="8">
        <v>7</v>
      </c>
      <c r="G232" s="4">
        <v>150</v>
      </c>
      <c r="H232" s="11">
        <v>200</v>
      </c>
      <c r="I232" s="8">
        <v>0.4</v>
      </c>
      <c r="J232" s="8">
        <v>0.5</v>
      </c>
      <c r="K232" s="8">
        <v>0</v>
      </c>
      <c r="L232" s="11">
        <v>0</v>
      </c>
      <c r="M232" s="11">
        <v>14.9</v>
      </c>
      <c r="N232" s="8">
        <v>19.8</v>
      </c>
      <c r="O232" s="8">
        <v>60.8</v>
      </c>
      <c r="P232" s="8">
        <v>81</v>
      </c>
      <c r="Q232" s="8"/>
      <c r="R232" s="8"/>
    </row>
    <row r="233" spans="1:18">
      <c r="A233" s="88"/>
      <c r="B233" s="7" t="s">
        <v>39</v>
      </c>
      <c r="C233" s="8">
        <v>142.5</v>
      </c>
      <c r="D233" s="8">
        <v>142.5</v>
      </c>
      <c r="E233" s="8">
        <v>190</v>
      </c>
      <c r="F233" s="8">
        <v>190</v>
      </c>
      <c r="G233" s="9"/>
      <c r="H233" s="9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>
      <c r="A234" s="20"/>
      <c r="B234" s="15" t="s">
        <v>43</v>
      </c>
      <c r="C234" s="8">
        <v>20</v>
      </c>
      <c r="D234" s="8">
        <v>20</v>
      </c>
      <c r="E234" s="8">
        <v>40</v>
      </c>
      <c r="F234" s="8">
        <v>40</v>
      </c>
      <c r="G234" s="11">
        <v>20</v>
      </c>
      <c r="H234" s="11">
        <v>40</v>
      </c>
      <c r="I234" s="8">
        <v>1.5</v>
      </c>
      <c r="J234" s="8">
        <v>3</v>
      </c>
      <c r="K234" s="8">
        <v>0.2</v>
      </c>
      <c r="L234" s="8">
        <v>0.35</v>
      </c>
      <c r="M234" s="8">
        <v>9.8000000000000007</v>
      </c>
      <c r="N234" s="8">
        <v>19.64</v>
      </c>
      <c r="O234" s="8">
        <v>46.9</v>
      </c>
      <c r="P234" s="8">
        <v>93.7</v>
      </c>
      <c r="Q234" s="8"/>
      <c r="R234" s="8"/>
    </row>
    <row r="235" spans="1:18">
      <c r="A235" s="20"/>
      <c r="B235" s="15" t="s">
        <v>44</v>
      </c>
      <c r="C235" s="8">
        <v>15</v>
      </c>
      <c r="D235" s="8">
        <v>15</v>
      </c>
      <c r="E235" s="10"/>
      <c r="F235" s="10"/>
      <c r="G235" s="11">
        <v>15</v>
      </c>
      <c r="H235" s="9"/>
      <c r="I235" s="8">
        <v>1</v>
      </c>
      <c r="J235" s="10"/>
      <c r="K235" s="8">
        <v>0.2</v>
      </c>
      <c r="L235" s="10"/>
      <c r="M235" s="8">
        <v>5</v>
      </c>
      <c r="N235" s="10"/>
      <c r="O235" s="8">
        <v>25.6</v>
      </c>
      <c r="P235" s="10"/>
      <c r="Q235" s="8"/>
      <c r="R235" s="8"/>
    </row>
    <row r="236" spans="1:18">
      <c r="A236" s="4" t="s">
        <v>47</v>
      </c>
      <c r="B236" s="23" t="s">
        <v>48</v>
      </c>
      <c r="C236" s="10"/>
      <c r="D236" s="10"/>
      <c r="E236" s="10"/>
      <c r="F236" s="10"/>
      <c r="G236" s="11">
        <f>SUM(G207:G235)</f>
        <v>455</v>
      </c>
      <c r="H236" s="11">
        <f t="shared" ref="H236:P236" si="9">SUM(H207:H235)</f>
        <v>590</v>
      </c>
      <c r="I236" s="11">
        <f t="shared" si="9"/>
        <v>17.96</v>
      </c>
      <c r="J236" s="11">
        <f t="shared" si="9"/>
        <v>22.759999999999998</v>
      </c>
      <c r="K236" s="11">
        <f t="shared" si="9"/>
        <v>13.449999999999998</v>
      </c>
      <c r="L236" s="11">
        <f t="shared" si="9"/>
        <v>17.490000000000002</v>
      </c>
      <c r="M236" s="11">
        <f t="shared" si="9"/>
        <v>56.019999999999996</v>
      </c>
      <c r="N236" s="11">
        <f t="shared" si="9"/>
        <v>74.08</v>
      </c>
      <c r="O236" s="11">
        <f t="shared" si="9"/>
        <v>417.13</v>
      </c>
      <c r="P236" s="11">
        <f t="shared" si="9"/>
        <v>544.08000000000004</v>
      </c>
      <c r="Q236" s="10"/>
      <c r="R236" s="10"/>
    </row>
    <row r="237" spans="1:18" ht="23.25" customHeight="1">
      <c r="A237" s="97" t="s">
        <v>173</v>
      </c>
      <c r="B237" s="99"/>
      <c r="C237" s="10"/>
      <c r="D237" s="10"/>
      <c r="E237" s="10"/>
      <c r="F237" s="10"/>
      <c r="G237" s="11"/>
      <c r="H237" s="11"/>
      <c r="I237" s="24"/>
      <c r="J237" s="24"/>
      <c r="K237" s="24"/>
      <c r="L237" s="24"/>
      <c r="M237" s="24"/>
      <c r="N237" s="24"/>
      <c r="O237" s="24"/>
      <c r="P237" s="24"/>
      <c r="Q237" s="10"/>
      <c r="R237" s="10"/>
    </row>
    <row r="238" spans="1:18">
      <c r="A238" s="86" t="s">
        <v>174</v>
      </c>
      <c r="B238" s="15" t="s">
        <v>175</v>
      </c>
      <c r="C238" s="2"/>
      <c r="D238" s="2"/>
      <c r="E238" s="2"/>
      <c r="F238" s="2"/>
      <c r="I238" s="2"/>
      <c r="J238" s="2"/>
      <c r="K238" s="2"/>
      <c r="L238" s="2"/>
      <c r="M238" s="2"/>
      <c r="N238" s="2"/>
      <c r="O238" s="2"/>
      <c r="P238" s="2"/>
      <c r="Q238" s="2"/>
      <c r="R238" s="32"/>
    </row>
    <row r="239" spans="1:18">
      <c r="A239" s="87"/>
      <c r="B239" s="7" t="s">
        <v>81</v>
      </c>
      <c r="C239" s="8">
        <v>15</v>
      </c>
      <c r="D239" s="8">
        <v>15</v>
      </c>
      <c r="E239" s="8">
        <v>26</v>
      </c>
      <c r="F239" s="8">
        <v>26</v>
      </c>
      <c r="G239" s="9"/>
      <c r="H239" s="9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>
      <c r="A240" s="87"/>
      <c r="B240" s="7" t="s">
        <v>135</v>
      </c>
      <c r="C240" s="8">
        <v>100</v>
      </c>
      <c r="D240" s="8">
        <v>100</v>
      </c>
      <c r="E240" s="8">
        <v>82</v>
      </c>
      <c r="F240" s="8">
        <v>82</v>
      </c>
      <c r="G240" s="9"/>
      <c r="H240" s="9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>
      <c r="A241" s="87"/>
      <c r="B241" s="7" t="s">
        <v>96</v>
      </c>
      <c r="C241" s="8">
        <v>4.5</v>
      </c>
      <c r="D241" s="8">
        <v>4.5</v>
      </c>
      <c r="E241" s="8">
        <v>6</v>
      </c>
      <c r="F241" s="8">
        <v>6</v>
      </c>
      <c r="G241" s="4">
        <v>150</v>
      </c>
      <c r="H241" s="11">
        <v>200</v>
      </c>
      <c r="I241" s="8">
        <v>3.43</v>
      </c>
      <c r="J241" s="8">
        <v>4.5599999999999996</v>
      </c>
      <c r="K241" s="8">
        <v>6.75</v>
      </c>
      <c r="L241" s="8">
        <v>9</v>
      </c>
      <c r="M241" s="8">
        <v>14.01</v>
      </c>
      <c r="N241" s="8">
        <v>17</v>
      </c>
      <c r="O241" s="8">
        <v>102</v>
      </c>
      <c r="P241" s="11">
        <v>144</v>
      </c>
      <c r="Q241" s="8"/>
      <c r="R241" s="10"/>
    </row>
    <row r="242" spans="1:18">
      <c r="A242" s="87"/>
      <c r="B242" s="7" t="s">
        <v>69</v>
      </c>
      <c r="C242" s="8">
        <v>5</v>
      </c>
      <c r="D242" s="8">
        <v>5</v>
      </c>
      <c r="E242" s="8">
        <v>54</v>
      </c>
      <c r="F242" s="8">
        <v>54</v>
      </c>
      <c r="G242" s="9"/>
      <c r="H242" s="9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>
      <c r="A243" s="87"/>
      <c r="B243" s="7" t="s">
        <v>176</v>
      </c>
      <c r="C243" s="8">
        <v>0.7</v>
      </c>
      <c r="D243" s="8">
        <v>0.7</v>
      </c>
      <c r="E243" s="8">
        <v>0.9</v>
      </c>
      <c r="F243" s="8">
        <v>0.9</v>
      </c>
      <c r="G243" s="9"/>
      <c r="H243" s="9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>
      <c r="A244" s="88"/>
      <c r="B244" s="7" t="s">
        <v>85</v>
      </c>
      <c r="C244" s="8">
        <v>6</v>
      </c>
      <c r="D244" s="8">
        <v>6</v>
      </c>
      <c r="E244" s="8">
        <v>6.6</v>
      </c>
      <c r="F244" s="8">
        <v>6.6</v>
      </c>
      <c r="G244" s="9"/>
      <c r="H244" s="9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ht="15" customHeight="1">
      <c r="A245" s="86" t="s">
        <v>177</v>
      </c>
      <c r="B245" s="15" t="s">
        <v>178</v>
      </c>
      <c r="C245" s="2"/>
      <c r="D245" s="2"/>
      <c r="E245" s="2"/>
      <c r="F245" s="2"/>
      <c r="I245" s="2"/>
      <c r="J245" s="2"/>
      <c r="K245" s="2"/>
      <c r="L245" s="2"/>
      <c r="M245" s="2"/>
      <c r="N245" s="2"/>
      <c r="O245" s="2"/>
      <c r="P245" s="2"/>
      <c r="Q245" s="2"/>
      <c r="R245" s="32"/>
    </row>
    <row r="246" spans="1:18">
      <c r="A246" s="87"/>
      <c r="B246" s="19" t="s">
        <v>95</v>
      </c>
      <c r="C246" s="8">
        <v>97.5</v>
      </c>
      <c r="D246" s="8">
        <v>97.5</v>
      </c>
      <c r="E246" s="8">
        <v>130</v>
      </c>
      <c r="F246" s="8">
        <v>130</v>
      </c>
      <c r="G246" s="9"/>
      <c r="H246" s="9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>
      <c r="A247" s="87"/>
      <c r="B247" s="19" t="s">
        <v>179</v>
      </c>
      <c r="C247" s="8">
        <v>3.8</v>
      </c>
      <c r="D247" s="8">
        <v>3.8</v>
      </c>
      <c r="E247" s="8">
        <v>5</v>
      </c>
      <c r="F247" s="8">
        <v>5</v>
      </c>
      <c r="G247" s="4">
        <v>150</v>
      </c>
      <c r="H247" s="11">
        <v>200</v>
      </c>
      <c r="I247" s="8">
        <v>3.5</v>
      </c>
      <c r="J247" s="8">
        <v>4.5999999999999996</v>
      </c>
      <c r="K247" s="8">
        <v>2.7</v>
      </c>
      <c r="L247" s="8">
        <v>3.6</v>
      </c>
      <c r="M247" s="8">
        <v>9.5</v>
      </c>
      <c r="N247" s="8">
        <v>12.6</v>
      </c>
      <c r="O247" s="8">
        <v>75.3</v>
      </c>
      <c r="P247" s="8">
        <v>100.4</v>
      </c>
      <c r="Q247" s="8"/>
      <c r="R247" s="8"/>
    </row>
    <row r="248" spans="1:18">
      <c r="A248" s="87"/>
      <c r="B248" s="19" t="s">
        <v>38</v>
      </c>
      <c r="C248" s="8">
        <v>5.3</v>
      </c>
      <c r="D248" s="8">
        <v>5.3</v>
      </c>
      <c r="E248" s="8">
        <v>7</v>
      </c>
      <c r="F248" s="8">
        <v>7</v>
      </c>
      <c r="G248" s="9"/>
      <c r="H248" s="9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>
      <c r="A249" s="88"/>
      <c r="B249" s="19" t="s">
        <v>39</v>
      </c>
      <c r="C249" s="8">
        <v>60</v>
      </c>
      <c r="D249" s="8">
        <v>60</v>
      </c>
      <c r="E249" s="8">
        <v>80</v>
      </c>
      <c r="F249" s="8">
        <v>80</v>
      </c>
      <c r="G249" s="9"/>
      <c r="H249" s="9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>
      <c r="A250" s="20"/>
      <c r="B250" s="15" t="s">
        <v>43</v>
      </c>
      <c r="C250" s="8">
        <v>10</v>
      </c>
      <c r="D250" s="8">
        <v>10</v>
      </c>
      <c r="E250" s="8">
        <v>15</v>
      </c>
      <c r="F250" s="8">
        <v>15</v>
      </c>
      <c r="G250" s="11">
        <v>10</v>
      </c>
      <c r="H250" s="11">
        <v>15</v>
      </c>
      <c r="I250" s="8">
        <v>0.6</v>
      </c>
      <c r="J250" s="8">
        <v>1.1000000000000001</v>
      </c>
      <c r="K250" s="8">
        <v>0.8</v>
      </c>
      <c r="L250" s="8">
        <v>0.1</v>
      </c>
      <c r="M250" s="8">
        <v>3.3</v>
      </c>
      <c r="N250" s="8">
        <v>7.4</v>
      </c>
      <c r="O250" s="8">
        <v>17</v>
      </c>
      <c r="P250" s="8">
        <v>35.200000000000003</v>
      </c>
      <c r="Q250" s="8"/>
      <c r="R250" s="8"/>
    </row>
    <row r="251" spans="1:18">
      <c r="A251" s="20"/>
      <c r="B251" s="15" t="s">
        <v>44</v>
      </c>
      <c r="C251" s="8">
        <v>10</v>
      </c>
      <c r="D251" s="8">
        <v>10</v>
      </c>
      <c r="E251" s="8">
        <v>15</v>
      </c>
      <c r="F251" s="8">
        <v>15</v>
      </c>
      <c r="G251" s="11">
        <v>10</v>
      </c>
      <c r="H251" s="11">
        <v>15</v>
      </c>
      <c r="I251" s="8">
        <v>0.7</v>
      </c>
      <c r="J251" s="8">
        <v>1</v>
      </c>
      <c r="K251" s="8">
        <v>0.8</v>
      </c>
      <c r="L251" s="8">
        <v>0.2</v>
      </c>
      <c r="M251" s="8">
        <v>34.9</v>
      </c>
      <c r="N251" s="8">
        <v>5</v>
      </c>
      <c r="O251" s="8">
        <v>23.4</v>
      </c>
      <c r="P251" s="8">
        <v>25.6</v>
      </c>
      <c r="Q251" s="10"/>
      <c r="R251" s="10"/>
    </row>
    <row r="252" spans="1:18">
      <c r="A252" s="20"/>
      <c r="B252" s="15"/>
      <c r="C252" s="8"/>
      <c r="D252" s="8"/>
      <c r="E252" s="8"/>
      <c r="F252" s="8"/>
      <c r="G252" s="11"/>
      <c r="H252" s="11"/>
      <c r="I252" s="8"/>
      <c r="J252" s="8"/>
      <c r="K252" s="8"/>
      <c r="L252" s="8"/>
      <c r="M252" s="8"/>
      <c r="N252" s="8"/>
      <c r="O252" s="8"/>
      <c r="P252" s="8"/>
      <c r="Q252" s="10"/>
      <c r="R252" s="10"/>
    </row>
    <row r="253" spans="1:18" ht="12" customHeight="1">
      <c r="A253" s="38" t="s">
        <v>47</v>
      </c>
      <c r="B253" s="39" t="s">
        <v>48</v>
      </c>
      <c r="C253" s="40"/>
      <c r="D253" s="40"/>
      <c r="E253" s="40"/>
      <c r="F253" s="40"/>
      <c r="G253" s="41">
        <f>SUM(G239:G251)</f>
        <v>320</v>
      </c>
      <c r="H253" s="41">
        <f t="shared" ref="H253:P253" si="10">SUM(H239:H251)</f>
        <v>430</v>
      </c>
      <c r="I253" s="41">
        <f t="shared" si="10"/>
        <v>8.2299999999999986</v>
      </c>
      <c r="J253" s="41">
        <f t="shared" si="10"/>
        <v>11.26</v>
      </c>
      <c r="K253" s="41">
        <f t="shared" si="10"/>
        <v>11.05</v>
      </c>
      <c r="L253" s="41">
        <f t="shared" si="10"/>
        <v>12.899999999999999</v>
      </c>
      <c r="M253" s="41">
        <f t="shared" si="10"/>
        <v>61.709999999999994</v>
      </c>
      <c r="N253" s="41">
        <f t="shared" si="10"/>
        <v>42</v>
      </c>
      <c r="O253" s="41">
        <f t="shared" si="10"/>
        <v>217.70000000000002</v>
      </c>
      <c r="P253" s="41">
        <f t="shared" si="10"/>
        <v>305.20000000000005</v>
      </c>
      <c r="Q253" s="40"/>
      <c r="R253" s="40"/>
    </row>
    <row r="254" spans="1:18" ht="12" customHeight="1">
      <c r="A254" s="4"/>
      <c r="B254" s="23"/>
      <c r="C254" s="10"/>
      <c r="D254" s="10"/>
      <c r="E254" s="10"/>
      <c r="F254" s="10"/>
      <c r="G254" s="11"/>
      <c r="H254" s="11"/>
      <c r="I254" s="24"/>
      <c r="J254" s="24"/>
      <c r="K254" s="24"/>
      <c r="L254" s="24"/>
      <c r="M254" s="24"/>
      <c r="N254" s="24"/>
      <c r="O254" s="24"/>
      <c r="P254" s="24"/>
      <c r="Q254" s="10"/>
      <c r="R254" s="10"/>
    </row>
    <row r="255" spans="1:18">
      <c r="A255" s="4" t="s">
        <v>90</v>
      </c>
      <c r="B255" s="23" t="s">
        <v>48</v>
      </c>
      <c r="C255" s="10"/>
      <c r="D255" s="10"/>
      <c r="E255" s="10"/>
      <c r="F255" s="10"/>
      <c r="G255" s="29">
        <f>SUM(G204+G236+G253)</f>
        <v>1175</v>
      </c>
      <c r="H255" s="29">
        <f t="shared" ref="H255:P255" si="11">SUM(H204+H236+H253)</f>
        <v>1575</v>
      </c>
      <c r="I255" s="29">
        <f t="shared" si="11"/>
        <v>34.589999999999996</v>
      </c>
      <c r="J255" s="29">
        <f t="shared" si="11"/>
        <v>45.72</v>
      </c>
      <c r="K255" s="29">
        <f t="shared" si="11"/>
        <v>32.4</v>
      </c>
      <c r="L255" s="29">
        <f t="shared" si="11"/>
        <v>41.89</v>
      </c>
      <c r="M255" s="29">
        <f t="shared" si="11"/>
        <v>173.82999999999998</v>
      </c>
      <c r="N255" s="29">
        <f t="shared" si="11"/>
        <v>195.27999999999997</v>
      </c>
      <c r="O255" s="29">
        <f t="shared" si="11"/>
        <v>964.93000000000006</v>
      </c>
      <c r="P255" s="29">
        <f t="shared" si="11"/>
        <v>1314.2800000000002</v>
      </c>
      <c r="Q255" s="10"/>
      <c r="R255" s="10"/>
    </row>
    <row r="256" spans="1:18" ht="0.75" customHeight="1">
      <c r="A256" s="42"/>
      <c r="B256" s="43"/>
      <c r="C256" s="44"/>
      <c r="D256" s="44"/>
      <c r="E256" s="44"/>
      <c r="F256" s="44"/>
      <c r="G256" s="45"/>
      <c r="H256" s="45"/>
      <c r="I256" s="44"/>
      <c r="J256" s="44"/>
      <c r="K256" s="44"/>
      <c r="L256" s="44"/>
      <c r="M256" s="44"/>
      <c r="N256" s="44"/>
      <c r="O256" s="44"/>
      <c r="P256" s="44"/>
      <c r="Q256" s="44"/>
      <c r="R256" s="44"/>
    </row>
    <row r="257" spans="1:18" ht="22.5" customHeight="1">
      <c r="A257" s="119" t="s">
        <v>180</v>
      </c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</row>
    <row r="258" spans="1:18" ht="16.5" customHeight="1">
      <c r="A258" s="97" t="s">
        <v>181</v>
      </c>
      <c r="B258" s="99"/>
      <c r="C258" s="8"/>
      <c r="D258" s="8"/>
      <c r="E258" s="8"/>
      <c r="F258" s="8"/>
      <c r="G258" s="11"/>
      <c r="H258" s="11"/>
      <c r="I258" s="24"/>
      <c r="J258" s="24"/>
      <c r="K258" s="24"/>
      <c r="L258" s="24"/>
      <c r="M258" s="24"/>
      <c r="N258" s="24"/>
      <c r="O258" s="24"/>
      <c r="P258" s="24"/>
      <c r="Q258" s="10"/>
      <c r="R258" s="10"/>
    </row>
    <row r="259" spans="1:18" ht="29.25" customHeight="1">
      <c r="A259" s="102" t="s">
        <v>182</v>
      </c>
      <c r="B259" s="15" t="s">
        <v>183</v>
      </c>
      <c r="R259" s="18"/>
    </row>
    <row r="260" spans="1:18">
      <c r="A260" s="103"/>
      <c r="B260" s="7" t="s">
        <v>184</v>
      </c>
      <c r="C260" s="8">
        <v>15</v>
      </c>
      <c r="D260" s="8">
        <v>15</v>
      </c>
      <c r="E260" s="8">
        <v>20</v>
      </c>
      <c r="F260" s="8">
        <v>20</v>
      </c>
      <c r="G260" s="9"/>
      <c r="H260" s="9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>
      <c r="A261" s="103"/>
      <c r="B261" s="7" t="s">
        <v>135</v>
      </c>
      <c r="C261" s="8">
        <v>132</v>
      </c>
      <c r="D261" s="8">
        <v>132</v>
      </c>
      <c r="E261" s="8">
        <v>100</v>
      </c>
      <c r="F261" s="8">
        <v>100</v>
      </c>
      <c r="G261" s="9"/>
      <c r="H261" s="9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>
      <c r="A262" s="103"/>
      <c r="B262" s="7" t="s">
        <v>96</v>
      </c>
      <c r="C262" s="8">
        <v>3.9</v>
      </c>
      <c r="D262" s="8">
        <v>3.9</v>
      </c>
      <c r="E262" s="8">
        <v>5</v>
      </c>
      <c r="F262" s="8">
        <v>5</v>
      </c>
      <c r="G262" s="4">
        <v>150</v>
      </c>
      <c r="H262" s="11">
        <v>200</v>
      </c>
      <c r="I262" s="8">
        <v>4.2</v>
      </c>
      <c r="J262" s="8">
        <v>4.5999999999999996</v>
      </c>
      <c r="K262" s="8">
        <v>5.7</v>
      </c>
      <c r="L262" s="11">
        <v>7.6</v>
      </c>
      <c r="M262" s="11">
        <v>8.1999999999999993</v>
      </c>
      <c r="N262" s="8">
        <v>10.7</v>
      </c>
      <c r="O262" s="8">
        <v>158.69999999999999</v>
      </c>
      <c r="P262" s="8">
        <v>181</v>
      </c>
      <c r="Q262" s="8"/>
      <c r="R262" s="8"/>
    </row>
    <row r="263" spans="1:18">
      <c r="A263" s="103"/>
      <c r="B263" s="7" t="s">
        <v>69</v>
      </c>
      <c r="C263" s="8">
        <v>50</v>
      </c>
      <c r="D263" s="8">
        <v>50</v>
      </c>
      <c r="E263" s="8">
        <v>100</v>
      </c>
      <c r="F263" s="8">
        <v>100</v>
      </c>
      <c r="G263" s="9"/>
      <c r="H263" s="9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>
      <c r="A264" s="103"/>
      <c r="B264" s="7" t="s">
        <v>111</v>
      </c>
      <c r="C264" s="8">
        <v>0.7</v>
      </c>
      <c r="D264" s="8">
        <v>0.7</v>
      </c>
      <c r="E264" s="8">
        <v>0.8</v>
      </c>
      <c r="F264" s="8">
        <v>0.8</v>
      </c>
      <c r="G264" s="9"/>
      <c r="H264" s="9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>
      <c r="A265" s="104"/>
      <c r="B265" s="7" t="s">
        <v>85</v>
      </c>
      <c r="C265" s="8">
        <v>5.4</v>
      </c>
      <c r="D265" s="8">
        <v>5.4</v>
      </c>
      <c r="E265" s="8">
        <v>5.6</v>
      </c>
      <c r="F265" s="8">
        <v>5.6</v>
      </c>
      <c r="G265" s="9"/>
      <c r="H265" s="9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>
      <c r="A266" s="20"/>
      <c r="B266" s="28" t="s">
        <v>98</v>
      </c>
      <c r="C266" s="8">
        <v>7.8</v>
      </c>
      <c r="D266" s="8">
        <v>7.5</v>
      </c>
      <c r="E266" s="8">
        <v>15.6</v>
      </c>
      <c r="F266" s="8">
        <v>15</v>
      </c>
      <c r="G266" s="11">
        <v>7.5</v>
      </c>
      <c r="H266" s="11">
        <v>15</v>
      </c>
      <c r="I266" s="8">
        <v>1.8</v>
      </c>
      <c r="J266" s="8">
        <v>3.5</v>
      </c>
      <c r="K266" s="8">
        <v>2.2000000000000002</v>
      </c>
      <c r="L266" s="8">
        <v>4.4000000000000004</v>
      </c>
      <c r="M266" s="8">
        <v>0</v>
      </c>
      <c r="N266" s="8">
        <v>0</v>
      </c>
      <c r="O266" s="8">
        <v>26.9</v>
      </c>
      <c r="P266" s="8">
        <v>53.8</v>
      </c>
      <c r="Q266" s="8"/>
      <c r="R266" s="8"/>
    </row>
    <row r="267" spans="1:18" ht="15" customHeight="1">
      <c r="A267" s="86" t="s">
        <v>185</v>
      </c>
      <c r="B267" s="15" t="s">
        <v>36</v>
      </c>
      <c r="C267" s="2"/>
      <c r="D267" s="2"/>
      <c r="E267" s="2"/>
      <c r="F267" s="2"/>
      <c r="I267" s="2"/>
      <c r="J267" s="2"/>
      <c r="K267" s="2"/>
      <c r="L267" s="2"/>
      <c r="M267" s="2"/>
      <c r="N267" s="2"/>
      <c r="O267" s="2"/>
      <c r="P267" s="2"/>
      <c r="Q267" s="2"/>
      <c r="R267" s="32"/>
    </row>
    <row r="268" spans="1:18">
      <c r="A268" s="87"/>
      <c r="B268" s="19" t="s">
        <v>37</v>
      </c>
      <c r="C268" s="8">
        <v>0.8</v>
      </c>
      <c r="D268" s="8">
        <v>0.8</v>
      </c>
      <c r="E268" s="8">
        <v>1</v>
      </c>
      <c r="F268" s="8">
        <v>1</v>
      </c>
      <c r="G268" s="9"/>
      <c r="H268" s="9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>
      <c r="A269" s="87"/>
      <c r="B269" s="7" t="s">
        <v>38</v>
      </c>
      <c r="C269" s="8">
        <v>5.3</v>
      </c>
      <c r="D269" s="8">
        <v>5.3</v>
      </c>
      <c r="E269" s="8">
        <v>7</v>
      </c>
      <c r="F269" s="8">
        <v>7</v>
      </c>
      <c r="G269" s="9"/>
      <c r="H269" s="9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>
      <c r="A270" s="87"/>
      <c r="B270" s="7" t="s">
        <v>39</v>
      </c>
      <c r="C270" s="8">
        <v>146.30000000000001</v>
      </c>
      <c r="D270" s="8">
        <v>146.30000000000001</v>
      </c>
      <c r="E270" s="8">
        <v>195</v>
      </c>
      <c r="F270" s="8">
        <v>195</v>
      </c>
      <c r="G270" s="11">
        <v>150</v>
      </c>
      <c r="H270" s="11">
        <v>200</v>
      </c>
      <c r="I270" s="8">
        <v>0.2</v>
      </c>
      <c r="J270" s="8">
        <v>0.3</v>
      </c>
      <c r="K270" s="11">
        <v>0</v>
      </c>
      <c r="L270" s="11">
        <v>0</v>
      </c>
      <c r="M270" s="8">
        <v>5</v>
      </c>
      <c r="N270" s="8">
        <v>6.3</v>
      </c>
      <c r="O270" s="8">
        <v>20.9</v>
      </c>
      <c r="P270" s="8">
        <v>27.9</v>
      </c>
      <c r="Q270" s="8"/>
      <c r="R270" s="8"/>
    </row>
    <row r="271" spans="1:18">
      <c r="A271" s="88"/>
      <c r="B271" s="7" t="s">
        <v>40</v>
      </c>
      <c r="C271" s="8">
        <v>5.6</v>
      </c>
      <c r="D271" s="8">
        <v>5.3</v>
      </c>
      <c r="E271" s="8">
        <v>7.5</v>
      </c>
      <c r="F271" s="8">
        <v>7</v>
      </c>
      <c r="G271" s="9"/>
      <c r="H271" s="9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>
      <c r="A272" s="20"/>
      <c r="B272" s="15" t="s">
        <v>43</v>
      </c>
      <c r="C272" s="8">
        <v>15</v>
      </c>
      <c r="D272" s="8">
        <v>15</v>
      </c>
      <c r="E272" s="8">
        <v>15</v>
      </c>
      <c r="F272" s="8">
        <v>15</v>
      </c>
      <c r="G272" s="11">
        <v>15</v>
      </c>
      <c r="H272" s="11">
        <v>15</v>
      </c>
      <c r="I272" s="8">
        <v>1.1000000000000001</v>
      </c>
      <c r="J272" s="8">
        <v>1.1000000000000001</v>
      </c>
      <c r="K272" s="8">
        <v>0.1</v>
      </c>
      <c r="L272" s="8">
        <v>0.1</v>
      </c>
      <c r="M272" s="8">
        <v>7.4</v>
      </c>
      <c r="N272" s="8">
        <v>7.4</v>
      </c>
      <c r="O272" s="8">
        <v>35.200000000000003</v>
      </c>
      <c r="P272" s="8">
        <v>35.200000000000003</v>
      </c>
      <c r="Q272" s="8"/>
      <c r="R272" s="8"/>
    </row>
    <row r="273" spans="1:18">
      <c r="A273" s="20"/>
      <c r="B273" s="15" t="s">
        <v>44</v>
      </c>
      <c r="C273" s="8">
        <v>15</v>
      </c>
      <c r="D273" s="8">
        <v>15</v>
      </c>
      <c r="E273" s="8">
        <v>15</v>
      </c>
      <c r="F273" s="8">
        <v>15</v>
      </c>
      <c r="G273" s="11">
        <v>15</v>
      </c>
      <c r="H273" s="11">
        <v>15</v>
      </c>
      <c r="I273" s="8">
        <v>1</v>
      </c>
      <c r="J273" s="8">
        <v>1</v>
      </c>
      <c r="K273" s="8">
        <v>0.2</v>
      </c>
      <c r="L273" s="8">
        <v>0.2</v>
      </c>
      <c r="M273" s="8">
        <v>5</v>
      </c>
      <c r="N273" s="8">
        <v>5</v>
      </c>
      <c r="O273" s="8">
        <v>25.6</v>
      </c>
      <c r="P273" s="8">
        <v>25.6</v>
      </c>
      <c r="Q273" s="8"/>
      <c r="R273" s="8"/>
    </row>
    <row r="274" spans="1:18" ht="15" customHeight="1">
      <c r="A274" s="128" t="s">
        <v>103</v>
      </c>
      <c r="B274" s="129"/>
      <c r="C274" s="2"/>
      <c r="D274" s="2"/>
      <c r="E274" s="2"/>
      <c r="F274" s="2"/>
      <c r="I274" s="2"/>
      <c r="J274" s="2"/>
      <c r="K274" s="2"/>
      <c r="L274" s="2"/>
      <c r="M274" s="2"/>
      <c r="N274" s="2"/>
      <c r="O274" s="2"/>
      <c r="P274" s="2"/>
      <c r="Q274" s="2"/>
      <c r="R274" s="32"/>
    </row>
    <row r="275" spans="1:18">
      <c r="A275" s="20"/>
      <c r="B275" s="15" t="s">
        <v>42</v>
      </c>
      <c r="C275" s="10"/>
      <c r="D275" s="8">
        <v>20</v>
      </c>
      <c r="E275" s="10"/>
      <c r="F275" s="8">
        <v>20</v>
      </c>
      <c r="G275" s="11">
        <v>20</v>
      </c>
      <c r="H275" s="11">
        <v>20</v>
      </c>
      <c r="I275" s="8">
        <v>1.5</v>
      </c>
      <c r="J275" s="8">
        <v>1.5</v>
      </c>
      <c r="K275" s="8">
        <v>1.95</v>
      </c>
      <c r="L275" s="8">
        <v>1.95</v>
      </c>
      <c r="M275" s="8">
        <v>14.9</v>
      </c>
      <c r="N275" s="8">
        <v>14.9</v>
      </c>
      <c r="O275" s="8">
        <v>83.15</v>
      </c>
      <c r="P275" s="8">
        <v>83.15</v>
      </c>
      <c r="Q275" s="10"/>
      <c r="R275" s="10"/>
    </row>
    <row r="276" spans="1:18">
      <c r="A276" s="4" t="s">
        <v>186</v>
      </c>
      <c r="B276" s="15" t="s">
        <v>187</v>
      </c>
      <c r="C276" s="10"/>
      <c r="D276" s="8">
        <v>150</v>
      </c>
      <c r="E276" s="10"/>
      <c r="F276" s="8">
        <v>180</v>
      </c>
      <c r="G276" s="11">
        <v>150</v>
      </c>
      <c r="H276" s="11">
        <v>180</v>
      </c>
      <c r="I276" s="8">
        <v>0.75</v>
      </c>
      <c r="J276" s="8">
        <v>0.9</v>
      </c>
      <c r="K276" s="8">
        <v>0</v>
      </c>
      <c r="L276" s="8">
        <v>0</v>
      </c>
      <c r="M276" s="8">
        <v>15.15</v>
      </c>
      <c r="N276" s="8">
        <v>18.18</v>
      </c>
      <c r="O276" s="8">
        <v>64</v>
      </c>
      <c r="P276" s="8">
        <v>76.8</v>
      </c>
      <c r="Q276" s="10"/>
      <c r="R276" s="10"/>
    </row>
    <row r="277" spans="1:18">
      <c r="A277" s="3" t="s">
        <v>188</v>
      </c>
      <c r="B277" s="19"/>
      <c r="C277" s="10"/>
      <c r="D277" s="10"/>
      <c r="E277" s="10"/>
      <c r="F277" s="10"/>
      <c r="G277" s="9"/>
      <c r="H277" s="9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>
      <c r="A278" s="20"/>
      <c r="B278" s="19"/>
      <c r="C278" s="10"/>
      <c r="D278" s="10"/>
      <c r="E278" s="10"/>
      <c r="F278" s="8"/>
      <c r="G278" s="11">
        <f>SUM(G260:G276)</f>
        <v>507.5</v>
      </c>
      <c r="H278" s="11">
        <f t="shared" ref="H278:P278" si="12">SUM(H260:H276)</f>
        <v>645</v>
      </c>
      <c r="I278" s="11">
        <f t="shared" si="12"/>
        <v>10.55</v>
      </c>
      <c r="J278" s="11">
        <f t="shared" si="12"/>
        <v>12.9</v>
      </c>
      <c r="K278" s="11">
        <f t="shared" si="12"/>
        <v>10.149999999999999</v>
      </c>
      <c r="L278" s="11">
        <f t="shared" si="12"/>
        <v>14.249999999999998</v>
      </c>
      <c r="M278" s="11">
        <f t="shared" si="12"/>
        <v>55.65</v>
      </c>
      <c r="N278" s="11">
        <f t="shared" si="12"/>
        <v>62.48</v>
      </c>
      <c r="O278" s="11">
        <f t="shared" si="12"/>
        <v>414.45000000000005</v>
      </c>
      <c r="P278" s="11">
        <f t="shared" si="12"/>
        <v>483.45</v>
      </c>
      <c r="Q278" s="10"/>
      <c r="R278" s="10"/>
    </row>
    <row r="279" spans="1:18" ht="21.75" customHeight="1">
      <c r="A279" s="100" t="s">
        <v>189</v>
      </c>
      <c r="B279" s="101"/>
      <c r="C279" s="10"/>
      <c r="D279" s="10"/>
      <c r="E279" s="10"/>
      <c r="F279" s="10"/>
      <c r="G279" s="9"/>
      <c r="H279" s="11"/>
      <c r="I279" s="24"/>
      <c r="J279" s="24"/>
      <c r="K279" s="24"/>
      <c r="L279" s="24"/>
      <c r="M279" s="24"/>
      <c r="N279" s="24"/>
      <c r="O279" s="24"/>
      <c r="P279" s="24"/>
      <c r="Q279" s="10"/>
      <c r="R279" s="10"/>
    </row>
    <row r="280" spans="1:18" ht="17.25" customHeight="1">
      <c r="A280" s="86" t="s">
        <v>190</v>
      </c>
      <c r="B280" s="15" t="s">
        <v>191</v>
      </c>
      <c r="C280" s="2"/>
      <c r="D280" s="2"/>
      <c r="E280" s="2"/>
      <c r="F280" s="2"/>
      <c r="I280" s="2"/>
      <c r="J280" s="2"/>
      <c r="K280" s="2"/>
      <c r="L280" s="2"/>
      <c r="M280" s="2"/>
      <c r="N280" s="2"/>
      <c r="O280" s="2"/>
      <c r="P280" s="2"/>
      <c r="Q280" s="2"/>
      <c r="R280" s="32"/>
    </row>
    <row r="281" spans="1:18">
      <c r="A281" s="87"/>
      <c r="B281" s="7" t="s">
        <v>56</v>
      </c>
      <c r="C281" s="8">
        <v>46.8</v>
      </c>
      <c r="D281" s="8">
        <v>37.5</v>
      </c>
      <c r="E281" s="8">
        <v>62.5</v>
      </c>
      <c r="F281" s="8">
        <v>50</v>
      </c>
      <c r="G281" s="9"/>
      <c r="H281" s="9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>
      <c r="A282" s="87"/>
      <c r="B282" s="7" t="s">
        <v>53</v>
      </c>
      <c r="C282" s="8">
        <v>7.5</v>
      </c>
      <c r="D282" s="8">
        <v>6</v>
      </c>
      <c r="E282" s="8">
        <v>10</v>
      </c>
      <c r="F282" s="8">
        <v>8</v>
      </c>
      <c r="G282" s="9"/>
      <c r="H282" s="9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>
      <c r="A283" s="87"/>
      <c r="B283" s="7" t="s">
        <v>192</v>
      </c>
      <c r="C283" s="8">
        <v>1.5</v>
      </c>
      <c r="D283" s="8">
        <v>1.5</v>
      </c>
      <c r="E283" s="8">
        <v>2</v>
      </c>
      <c r="F283" s="8">
        <v>2</v>
      </c>
      <c r="G283" s="9"/>
      <c r="H283" s="9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>
      <c r="A284" s="87"/>
      <c r="B284" s="7" t="s">
        <v>52</v>
      </c>
      <c r="C284" s="8">
        <v>40.11</v>
      </c>
      <c r="D284" s="8">
        <v>25.87</v>
      </c>
      <c r="E284" s="8">
        <v>53.48</v>
      </c>
      <c r="F284" s="8">
        <v>34.5</v>
      </c>
      <c r="G284" s="9"/>
      <c r="H284" s="9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>
      <c r="A285" s="87"/>
      <c r="B285" s="7" t="s">
        <v>29</v>
      </c>
      <c r="C285" s="8">
        <v>8.34</v>
      </c>
      <c r="D285" s="8">
        <v>6.6</v>
      </c>
      <c r="E285" s="8">
        <v>11.12</v>
      </c>
      <c r="F285" s="8">
        <v>8.9</v>
      </c>
      <c r="G285" s="11">
        <v>150</v>
      </c>
      <c r="H285" s="11">
        <v>200</v>
      </c>
      <c r="I285" s="10">
        <v>1.2</v>
      </c>
      <c r="J285" s="10">
        <v>1.6</v>
      </c>
      <c r="K285" s="10">
        <v>1.45</v>
      </c>
      <c r="L285" s="10">
        <v>1.94</v>
      </c>
      <c r="M285" s="10">
        <v>7.81</v>
      </c>
      <c r="N285" s="10">
        <v>8.1</v>
      </c>
      <c r="O285" s="10">
        <v>49.24</v>
      </c>
      <c r="P285" s="10">
        <v>65.66</v>
      </c>
      <c r="Q285" s="10"/>
      <c r="R285" s="10"/>
    </row>
    <row r="286" spans="1:18">
      <c r="A286" s="87"/>
      <c r="B286" s="7" t="s">
        <v>31</v>
      </c>
      <c r="C286" s="8">
        <v>0.8</v>
      </c>
      <c r="D286" s="8">
        <v>0.8</v>
      </c>
      <c r="E286" s="8">
        <v>1.1000000000000001</v>
      </c>
      <c r="F286" s="8">
        <v>1.1000000000000001</v>
      </c>
      <c r="G286" s="9"/>
      <c r="H286" s="9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>
      <c r="A287" s="87"/>
      <c r="B287" s="7" t="s">
        <v>60</v>
      </c>
      <c r="C287" s="8">
        <v>0.01</v>
      </c>
      <c r="D287" s="8">
        <v>0.01</v>
      </c>
      <c r="E287" s="8">
        <v>0.02</v>
      </c>
      <c r="F287" s="8">
        <v>0.02</v>
      </c>
      <c r="G287" s="9"/>
      <c r="H287" s="9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>
      <c r="A288" s="87"/>
      <c r="B288" s="7" t="s">
        <v>61</v>
      </c>
      <c r="C288" s="8">
        <v>0.2</v>
      </c>
      <c r="D288" s="8">
        <v>0.2</v>
      </c>
      <c r="E288" s="8">
        <v>0.3</v>
      </c>
      <c r="F288" s="8">
        <v>0.3</v>
      </c>
      <c r="G288" s="9"/>
      <c r="H288" s="9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>
      <c r="A289" s="87"/>
      <c r="B289" s="7" t="s">
        <v>193</v>
      </c>
      <c r="C289" s="8">
        <v>120</v>
      </c>
      <c r="D289" s="8">
        <v>120</v>
      </c>
      <c r="E289" s="8">
        <v>160</v>
      </c>
      <c r="F289" s="8">
        <v>160</v>
      </c>
      <c r="G289" s="9"/>
      <c r="H289" s="9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>
      <c r="A290" s="87"/>
      <c r="B290" s="7" t="s">
        <v>113</v>
      </c>
      <c r="C290" s="10"/>
      <c r="D290" s="10"/>
      <c r="E290" s="10"/>
      <c r="F290" s="10"/>
      <c r="G290" s="9"/>
      <c r="H290" s="9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>
      <c r="A291" s="88"/>
      <c r="B291" s="7" t="s">
        <v>112</v>
      </c>
      <c r="C291" s="10"/>
      <c r="D291" s="10"/>
      <c r="E291" s="10"/>
      <c r="F291" s="10"/>
      <c r="G291" s="9"/>
      <c r="H291" s="9"/>
      <c r="I291" s="10">
        <v>3.45</v>
      </c>
      <c r="J291" s="10">
        <v>4.5999999999999996</v>
      </c>
      <c r="K291" s="10">
        <v>1.98</v>
      </c>
      <c r="L291" s="10">
        <v>2.64</v>
      </c>
      <c r="M291" s="10">
        <v>8.14</v>
      </c>
      <c r="N291" s="10">
        <v>10.86</v>
      </c>
      <c r="O291" s="10">
        <v>64.33</v>
      </c>
      <c r="P291" s="10">
        <v>85.88</v>
      </c>
      <c r="Q291" s="10"/>
      <c r="R291" s="10"/>
    </row>
    <row r="292" spans="1:18" ht="15" customHeight="1">
      <c r="A292" s="86" t="s">
        <v>194</v>
      </c>
      <c r="B292" s="15" t="s">
        <v>195</v>
      </c>
      <c r="R292" s="18"/>
    </row>
    <row r="293" spans="1:18">
      <c r="A293" s="87"/>
      <c r="B293" s="7" t="s">
        <v>22</v>
      </c>
      <c r="C293" s="8">
        <v>5.4</v>
      </c>
      <c r="D293" s="8">
        <v>5.4</v>
      </c>
      <c r="E293" s="8">
        <v>6.8</v>
      </c>
      <c r="F293" s="8">
        <v>6.8</v>
      </c>
      <c r="G293" s="9"/>
      <c r="H293" s="9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>
      <c r="A294" s="87"/>
      <c r="B294" s="7" t="s">
        <v>196</v>
      </c>
      <c r="C294" s="8">
        <v>40.799999999999997</v>
      </c>
      <c r="D294" s="8">
        <v>40.799999999999997</v>
      </c>
      <c r="E294" s="8">
        <v>51</v>
      </c>
      <c r="F294" s="8">
        <v>51</v>
      </c>
      <c r="G294" s="11">
        <v>120</v>
      </c>
      <c r="H294" s="11">
        <v>150</v>
      </c>
      <c r="I294" s="8">
        <v>4.3</v>
      </c>
      <c r="J294" s="8">
        <v>5.4</v>
      </c>
      <c r="K294" s="11">
        <v>3.9</v>
      </c>
      <c r="L294" s="11">
        <v>4.9000000000000004</v>
      </c>
      <c r="M294" s="8">
        <v>26.2</v>
      </c>
      <c r="N294" s="8">
        <v>32.799999999999997</v>
      </c>
      <c r="O294" s="8">
        <v>157.4</v>
      </c>
      <c r="P294" s="8">
        <v>196.8</v>
      </c>
      <c r="Q294" s="8"/>
      <c r="R294" s="8"/>
    </row>
    <row r="295" spans="1:18">
      <c r="A295" s="87"/>
      <c r="B295" s="7" t="s">
        <v>86</v>
      </c>
      <c r="C295" s="8">
        <v>0.4</v>
      </c>
      <c r="D295" s="8">
        <v>0.4</v>
      </c>
      <c r="E295" s="8">
        <v>0.5</v>
      </c>
      <c r="F295" s="8">
        <v>0.5</v>
      </c>
      <c r="G295" s="9"/>
      <c r="H295" s="9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>
      <c r="A296" s="88"/>
      <c r="B296" s="7" t="s">
        <v>39</v>
      </c>
      <c r="C296" s="8">
        <v>244.8</v>
      </c>
      <c r="D296" s="8">
        <v>244.8</v>
      </c>
      <c r="E296" s="8">
        <v>306</v>
      </c>
      <c r="F296" s="8">
        <v>306</v>
      </c>
      <c r="G296" s="9"/>
      <c r="H296" s="9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ht="15" customHeight="1">
      <c r="A297" s="86" t="s">
        <v>197</v>
      </c>
      <c r="B297" s="15" t="s">
        <v>198</v>
      </c>
      <c r="R297" s="18"/>
    </row>
    <row r="298" spans="1:18">
      <c r="A298" s="87"/>
      <c r="B298" s="19" t="s">
        <v>199</v>
      </c>
      <c r="C298" s="8">
        <v>62.7</v>
      </c>
      <c r="D298" s="8">
        <v>55.5</v>
      </c>
      <c r="E298" s="8">
        <v>83.6</v>
      </c>
      <c r="F298" s="8">
        <v>74</v>
      </c>
      <c r="G298" s="9"/>
      <c r="H298" s="9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>
      <c r="A299" s="87"/>
      <c r="B299" s="19" t="s">
        <v>200</v>
      </c>
      <c r="C299" s="8">
        <v>8.6999999999999993</v>
      </c>
      <c r="D299" s="8">
        <v>7</v>
      </c>
      <c r="E299" s="8">
        <v>11.6</v>
      </c>
      <c r="F299" s="8">
        <v>9.3000000000000007</v>
      </c>
      <c r="G299" s="9"/>
      <c r="H299" s="9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>
      <c r="A300" s="87"/>
      <c r="B300" s="19" t="s">
        <v>31</v>
      </c>
      <c r="C300" s="8">
        <v>5.5</v>
      </c>
      <c r="D300" s="8">
        <v>5.5</v>
      </c>
      <c r="E300" s="8">
        <v>7.3</v>
      </c>
      <c r="F300" s="8">
        <v>7.3</v>
      </c>
      <c r="G300" s="4">
        <v>60</v>
      </c>
      <c r="H300" s="11">
        <v>80</v>
      </c>
      <c r="I300" s="8">
        <v>10.1</v>
      </c>
      <c r="J300" s="8">
        <v>13.5</v>
      </c>
      <c r="K300" s="8">
        <v>9.8000000000000007</v>
      </c>
      <c r="L300" s="11">
        <v>13.1</v>
      </c>
      <c r="M300" s="11">
        <v>2.4</v>
      </c>
      <c r="N300" s="8">
        <v>3.2</v>
      </c>
      <c r="O300" s="8">
        <v>139.19999999999999</v>
      </c>
      <c r="P300" s="8">
        <v>185.6</v>
      </c>
      <c r="Q300" s="8"/>
      <c r="R300" s="8"/>
    </row>
    <row r="301" spans="1:18">
      <c r="A301" s="87"/>
      <c r="B301" s="19" t="s">
        <v>85</v>
      </c>
      <c r="C301" s="8">
        <v>3.2</v>
      </c>
      <c r="D301" s="8">
        <v>3.2</v>
      </c>
      <c r="E301" s="8">
        <v>4.3</v>
      </c>
      <c r="F301" s="8">
        <v>4.3</v>
      </c>
      <c r="G301" s="9"/>
      <c r="H301" s="9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>
      <c r="A302" s="87"/>
      <c r="B302" s="19" t="s">
        <v>124</v>
      </c>
      <c r="C302" s="8">
        <v>1.9</v>
      </c>
      <c r="D302" s="8">
        <v>1.9</v>
      </c>
      <c r="E302" s="8">
        <v>2.5</v>
      </c>
      <c r="F302" s="8">
        <v>2.5</v>
      </c>
      <c r="G302" s="9"/>
      <c r="H302" s="9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>
      <c r="A303" s="87"/>
      <c r="B303" s="19" t="s">
        <v>119</v>
      </c>
      <c r="C303" s="8">
        <v>0.2</v>
      </c>
      <c r="D303" s="8">
        <v>0.2</v>
      </c>
      <c r="E303" s="8">
        <v>0.2</v>
      </c>
      <c r="F303" s="8">
        <v>0.2</v>
      </c>
      <c r="G303" s="9"/>
      <c r="H303" s="9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>
      <c r="A304" s="87"/>
      <c r="B304" s="19" t="s">
        <v>69</v>
      </c>
      <c r="C304" s="8">
        <v>80.3</v>
      </c>
      <c r="D304" s="8">
        <v>80.3</v>
      </c>
      <c r="E304" s="8">
        <v>107</v>
      </c>
      <c r="F304" s="8">
        <v>107</v>
      </c>
      <c r="G304" s="9"/>
      <c r="H304" s="9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ht="25.5">
      <c r="A305" s="87"/>
      <c r="B305" s="19" t="s">
        <v>201</v>
      </c>
      <c r="C305" s="8">
        <v>35</v>
      </c>
      <c r="D305" s="10"/>
      <c r="E305" s="8">
        <v>46.6</v>
      </c>
      <c r="F305" s="10"/>
      <c r="G305" s="9"/>
      <c r="H305" s="9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>
      <c r="A306" s="88"/>
      <c r="B306" s="19" t="s">
        <v>202</v>
      </c>
      <c r="C306" s="8">
        <v>25.1</v>
      </c>
      <c r="D306" s="10"/>
      <c r="E306" s="8">
        <v>33.4</v>
      </c>
      <c r="F306" s="10"/>
      <c r="G306" s="9"/>
      <c r="H306" s="9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ht="28.5" customHeight="1">
      <c r="A307" s="3" t="s">
        <v>203</v>
      </c>
      <c r="B307" s="15" t="s">
        <v>73</v>
      </c>
      <c r="C307" s="8">
        <v>33.9</v>
      </c>
      <c r="D307" s="8">
        <v>30</v>
      </c>
      <c r="E307" s="8">
        <v>67.8</v>
      </c>
      <c r="F307" s="8">
        <v>60</v>
      </c>
      <c r="G307" s="11">
        <v>30</v>
      </c>
      <c r="H307" s="11">
        <v>60</v>
      </c>
      <c r="I307" s="8">
        <v>0.25</v>
      </c>
      <c r="J307" s="8">
        <v>0.5</v>
      </c>
      <c r="K307" s="8">
        <v>0.05</v>
      </c>
      <c r="L307" s="8">
        <v>0.1</v>
      </c>
      <c r="M307" s="8">
        <v>0.75</v>
      </c>
      <c r="N307" s="8">
        <v>1.5</v>
      </c>
      <c r="O307" s="8">
        <v>4.25</v>
      </c>
      <c r="P307" s="8">
        <v>8.5</v>
      </c>
      <c r="Q307" s="8"/>
      <c r="R307" s="8"/>
    </row>
    <row r="308" spans="1:18">
      <c r="A308" s="20"/>
      <c r="B308" s="15" t="s">
        <v>43</v>
      </c>
      <c r="C308" s="8">
        <v>20</v>
      </c>
      <c r="D308" s="8">
        <v>20</v>
      </c>
      <c r="E308" s="8">
        <v>40</v>
      </c>
      <c r="F308" s="8">
        <v>40</v>
      </c>
      <c r="G308" s="11">
        <v>20</v>
      </c>
      <c r="H308" s="11">
        <v>40</v>
      </c>
      <c r="I308" s="8">
        <v>1.5</v>
      </c>
      <c r="J308" s="8">
        <v>3</v>
      </c>
      <c r="K308" s="8">
        <v>0.2</v>
      </c>
      <c r="L308" s="8">
        <v>0.35</v>
      </c>
      <c r="M308" s="8">
        <v>9.8000000000000007</v>
      </c>
      <c r="N308" s="8">
        <v>19.64</v>
      </c>
      <c r="O308" s="8">
        <v>46.9</v>
      </c>
      <c r="P308" s="8">
        <v>93.7</v>
      </c>
      <c r="Q308" s="8"/>
      <c r="R308" s="8"/>
    </row>
    <row r="309" spans="1:18">
      <c r="A309" s="20"/>
      <c r="B309" s="15" t="s">
        <v>44</v>
      </c>
      <c r="C309" s="8">
        <v>15</v>
      </c>
      <c r="D309" s="8">
        <v>15</v>
      </c>
      <c r="E309" s="10"/>
      <c r="F309" s="10"/>
      <c r="G309" s="11">
        <v>15</v>
      </c>
      <c r="H309" s="9"/>
      <c r="I309" s="8">
        <v>1</v>
      </c>
      <c r="J309" s="10"/>
      <c r="K309" s="8">
        <v>0.2</v>
      </c>
      <c r="L309" s="10"/>
      <c r="M309" s="8">
        <v>5</v>
      </c>
      <c r="N309" s="10"/>
      <c r="O309" s="8">
        <v>25.6</v>
      </c>
      <c r="P309" s="10"/>
      <c r="Q309" s="8"/>
      <c r="R309" s="8"/>
    </row>
    <row r="310" spans="1:18">
      <c r="A310" s="86" t="s">
        <v>171</v>
      </c>
      <c r="B310" s="15" t="s">
        <v>75</v>
      </c>
      <c r="R310" s="18"/>
    </row>
    <row r="311" spans="1:18">
      <c r="A311" s="87"/>
      <c r="B311" s="7" t="s">
        <v>204</v>
      </c>
      <c r="C311" s="8">
        <v>20.100000000000001</v>
      </c>
      <c r="D311" s="8">
        <v>18.8</v>
      </c>
      <c r="E311" s="8">
        <v>26.8</v>
      </c>
      <c r="F311" s="8">
        <v>25</v>
      </c>
      <c r="G311" s="9"/>
      <c r="H311" s="9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>
      <c r="A312" s="87"/>
      <c r="B312" s="7" t="s">
        <v>38</v>
      </c>
      <c r="C312" s="8">
        <v>5.3</v>
      </c>
      <c r="D312" s="8">
        <v>5.3</v>
      </c>
      <c r="E312" s="8">
        <v>7</v>
      </c>
      <c r="F312" s="8">
        <v>7</v>
      </c>
      <c r="G312" s="11">
        <v>150</v>
      </c>
      <c r="H312" s="11">
        <v>200</v>
      </c>
      <c r="I312" s="8">
        <v>0.4</v>
      </c>
      <c r="J312" s="8">
        <v>0.5</v>
      </c>
      <c r="K312" s="11">
        <v>0</v>
      </c>
      <c r="L312" s="11">
        <v>0</v>
      </c>
      <c r="M312" s="8">
        <v>14.9</v>
      </c>
      <c r="N312" s="8">
        <v>19.8</v>
      </c>
      <c r="O312" s="8">
        <v>60.8</v>
      </c>
      <c r="P312" s="8">
        <v>81</v>
      </c>
      <c r="Q312" s="8"/>
      <c r="R312" s="8"/>
    </row>
    <row r="313" spans="1:18">
      <c r="A313" s="88"/>
      <c r="B313" s="7" t="s">
        <v>39</v>
      </c>
      <c r="C313" s="8">
        <v>142.5</v>
      </c>
      <c r="D313" s="8">
        <v>142.5</v>
      </c>
      <c r="E313" s="8">
        <v>190</v>
      </c>
      <c r="F313" s="8">
        <v>190</v>
      </c>
      <c r="G313" s="9"/>
      <c r="H313" s="9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>
      <c r="A314" s="4" t="s">
        <v>47</v>
      </c>
      <c r="B314" s="7" t="s">
        <v>48</v>
      </c>
      <c r="C314" s="10"/>
      <c r="D314" s="10"/>
      <c r="E314" s="10"/>
      <c r="F314" s="10"/>
      <c r="G314" s="11">
        <f>SUM(G281:G313)</f>
        <v>545</v>
      </c>
      <c r="H314" s="11">
        <f t="shared" ref="H314:P314" si="13">SUM(H281:H313)</f>
        <v>730</v>
      </c>
      <c r="I314" s="11">
        <f t="shared" si="13"/>
        <v>22.199999999999996</v>
      </c>
      <c r="J314" s="11">
        <f t="shared" si="13"/>
        <v>29.1</v>
      </c>
      <c r="K314" s="11">
        <f t="shared" si="13"/>
        <v>17.580000000000002</v>
      </c>
      <c r="L314" s="11">
        <f t="shared" si="13"/>
        <v>23.03</v>
      </c>
      <c r="M314" s="11">
        <f t="shared" si="13"/>
        <v>75</v>
      </c>
      <c r="N314" s="11">
        <f t="shared" si="13"/>
        <v>95.899999999999991</v>
      </c>
      <c r="O314" s="11">
        <f t="shared" si="13"/>
        <v>547.72</v>
      </c>
      <c r="P314" s="11">
        <f t="shared" si="13"/>
        <v>717.1400000000001</v>
      </c>
      <c r="Q314" s="10"/>
      <c r="R314" s="10"/>
    </row>
    <row r="315" spans="1:18" ht="21.75" customHeight="1">
      <c r="A315" s="100" t="s">
        <v>205</v>
      </c>
      <c r="B315" s="101"/>
      <c r="C315" s="8"/>
      <c r="D315" s="8"/>
      <c r="E315" s="8"/>
      <c r="F315" s="8"/>
      <c r="G315" s="11"/>
      <c r="H315" s="11"/>
      <c r="I315" s="24"/>
      <c r="J315" s="24"/>
      <c r="K315" s="24"/>
      <c r="L315" s="24"/>
      <c r="M315" s="24"/>
      <c r="N315" s="24"/>
      <c r="O315" s="24"/>
      <c r="P315" s="24"/>
      <c r="Q315" s="10"/>
      <c r="R315" s="10"/>
    </row>
    <row r="316" spans="1:18" ht="15" customHeight="1">
      <c r="A316" s="86" t="s">
        <v>206</v>
      </c>
      <c r="B316" s="15" t="s">
        <v>207</v>
      </c>
      <c r="R316" s="18"/>
    </row>
    <row r="317" spans="1:18">
      <c r="A317" s="87"/>
      <c r="B317" s="7" t="s">
        <v>52</v>
      </c>
      <c r="C317" s="23">
        <v>52.2</v>
      </c>
      <c r="D317" s="8">
        <v>38.4</v>
      </c>
      <c r="E317" s="8">
        <v>65.3</v>
      </c>
      <c r="F317" s="8">
        <v>48</v>
      </c>
      <c r="G317" s="9"/>
      <c r="H317" s="9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>
      <c r="A318" s="87"/>
      <c r="B318" s="7" t="s">
        <v>208</v>
      </c>
      <c r="C318" s="8">
        <v>24</v>
      </c>
      <c r="D318" s="8">
        <v>19.2</v>
      </c>
      <c r="E318" s="8">
        <v>30</v>
      </c>
      <c r="F318" s="8">
        <v>24</v>
      </c>
      <c r="G318" s="9"/>
      <c r="H318" s="9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>
      <c r="A319" s="87"/>
      <c r="B319" s="7" t="s">
        <v>209</v>
      </c>
      <c r="C319" s="8">
        <v>30</v>
      </c>
      <c r="D319" s="8">
        <v>24</v>
      </c>
      <c r="E319" s="8">
        <v>37.5</v>
      </c>
      <c r="F319" s="8">
        <v>30</v>
      </c>
      <c r="G319" s="9"/>
      <c r="H319" s="9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>
      <c r="A320" s="87"/>
      <c r="B320" s="7" t="s">
        <v>210</v>
      </c>
      <c r="C320" s="8">
        <v>12</v>
      </c>
      <c r="D320" s="8">
        <v>9.6</v>
      </c>
      <c r="E320" s="8">
        <v>15</v>
      </c>
      <c r="F320" s="8">
        <v>12</v>
      </c>
      <c r="G320" s="9"/>
      <c r="H320" s="9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>
      <c r="A321" s="87"/>
      <c r="B321" s="7" t="s">
        <v>211</v>
      </c>
      <c r="C321" s="8">
        <v>24</v>
      </c>
      <c r="D321" s="8">
        <v>19.2</v>
      </c>
      <c r="E321" s="8">
        <v>30</v>
      </c>
      <c r="F321" s="8">
        <v>24</v>
      </c>
      <c r="G321" s="11">
        <v>120</v>
      </c>
      <c r="H321" s="11">
        <v>150</v>
      </c>
      <c r="I321" s="8">
        <v>2.2000000000000002</v>
      </c>
      <c r="J321" s="8">
        <v>2.8</v>
      </c>
      <c r="K321" s="11">
        <v>5.9</v>
      </c>
      <c r="L321" s="11">
        <v>7.4</v>
      </c>
      <c r="M321" s="8">
        <v>10.9</v>
      </c>
      <c r="N321" s="8">
        <v>13.6</v>
      </c>
      <c r="O321" s="8">
        <v>106.7</v>
      </c>
      <c r="P321" s="8">
        <v>133.4</v>
      </c>
      <c r="Q321" s="8"/>
      <c r="R321" s="8"/>
    </row>
    <row r="322" spans="1:18">
      <c r="A322" s="87"/>
      <c r="B322" s="7" t="s">
        <v>84</v>
      </c>
      <c r="C322" s="8">
        <v>18</v>
      </c>
      <c r="D322" s="8">
        <v>18</v>
      </c>
      <c r="E322" s="8">
        <v>22.5</v>
      </c>
      <c r="F322" s="8">
        <v>22.5</v>
      </c>
      <c r="G322" s="9"/>
      <c r="H322" s="9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>
      <c r="A323" s="87"/>
      <c r="B323" s="7" t="s">
        <v>61</v>
      </c>
      <c r="C323" s="8">
        <v>0.4</v>
      </c>
      <c r="D323" s="8">
        <v>0.4</v>
      </c>
      <c r="E323" s="8">
        <v>0.5</v>
      </c>
      <c r="F323" s="8">
        <v>0.5</v>
      </c>
      <c r="G323" s="9"/>
      <c r="H323" s="9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>
      <c r="A324" s="87"/>
      <c r="B324" s="7" t="s">
        <v>212</v>
      </c>
      <c r="C324" s="8">
        <v>0.9</v>
      </c>
      <c r="D324" s="8">
        <v>0.9</v>
      </c>
      <c r="E324" s="8">
        <v>1.1000000000000001</v>
      </c>
      <c r="F324" s="8">
        <v>1.1000000000000001</v>
      </c>
      <c r="G324" s="9"/>
      <c r="H324" s="9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>
      <c r="A325" s="87"/>
      <c r="B325" s="7" t="s">
        <v>54</v>
      </c>
      <c r="C325" s="8">
        <v>3.2</v>
      </c>
      <c r="D325" s="8">
        <v>3.2</v>
      </c>
      <c r="E325" s="8">
        <v>4</v>
      </c>
      <c r="F325" s="8">
        <v>4</v>
      </c>
      <c r="G325" s="9"/>
      <c r="H325" s="9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>
      <c r="A326" s="88"/>
      <c r="B326" s="7" t="s">
        <v>22</v>
      </c>
      <c r="C326" s="8">
        <v>0.9</v>
      </c>
      <c r="D326" s="8">
        <v>0.9</v>
      </c>
      <c r="E326" s="8">
        <v>1.1000000000000001</v>
      </c>
      <c r="F326" s="8">
        <v>1.1000000000000001</v>
      </c>
      <c r="G326" s="9"/>
      <c r="H326" s="9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ht="25.5">
      <c r="A327" s="86" t="s">
        <v>213</v>
      </c>
      <c r="B327" s="15" t="s">
        <v>214</v>
      </c>
      <c r="R327" s="18"/>
    </row>
    <row r="328" spans="1:18">
      <c r="A328" s="87"/>
      <c r="B328" s="7" t="s">
        <v>139</v>
      </c>
      <c r="C328" s="8">
        <v>75.2</v>
      </c>
      <c r="D328" s="8">
        <v>67</v>
      </c>
      <c r="E328" s="8">
        <v>75.2</v>
      </c>
      <c r="F328" s="8">
        <v>67</v>
      </c>
      <c r="G328" s="9"/>
      <c r="H328" s="9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>
      <c r="A329" s="87"/>
      <c r="B329" s="7" t="s">
        <v>22</v>
      </c>
      <c r="C329" s="8">
        <v>3</v>
      </c>
      <c r="D329" s="8">
        <v>3</v>
      </c>
      <c r="E329" s="8">
        <v>3</v>
      </c>
      <c r="F329" s="8">
        <v>3</v>
      </c>
      <c r="G329" s="9"/>
      <c r="H329" s="9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>
      <c r="A330" s="87"/>
      <c r="B330" s="7" t="s">
        <v>29</v>
      </c>
      <c r="C330" s="8">
        <v>10</v>
      </c>
      <c r="D330" s="8">
        <v>8</v>
      </c>
      <c r="E330" s="8">
        <v>10</v>
      </c>
      <c r="F330" s="8">
        <v>8</v>
      </c>
      <c r="G330" s="9"/>
      <c r="H330" s="9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>
      <c r="A331" s="87"/>
      <c r="B331" s="7" t="s">
        <v>140</v>
      </c>
      <c r="C331" s="8">
        <v>14.3</v>
      </c>
      <c r="D331" s="8">
        <v>13</v>
      </c>
      <c r="E331" s="8">
        <v>14.3</v>
      </c>
      <c r="F331" s="8">
        <v>13</v>
      </c>
      <c r="G331" s="9"/>
      <c r="H331" s="9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>
      <c r="A332" s="87"/>
      <c r="B332" s="7" t="s">
        <v>53</v>
      </c>
      <c r="C332" s="8">
        <v>27.2</v>
      </c>
      <c r="D332" s="8">
        <v>21.8</v>
      </c>
      <c r="E332" s="8">
        <v>27.2</v>
      </c>
      <c r="F332" s="8">
        <v>21.8</v>
      </c>
      <c r="G332" s="9">
        <v>100</v>
      </c>
      <c r="H332" s="9">
        <v>100</v>
      </c>
      <c r="I332" s="10">
        <v>12.9</v>
      </c>
      <c r="J332" s="10">
        <v>12.9</v>
      </c>
      <c r="K332" s="10">
        <v>4</v>
      </c>
      <c r="L332" s="10">
        <v>4</v>
      </c>
      <c r="M332" s="10">
        <v>6.1</v>
      </c>
      <c r="N332" s="10">
        <v>6.1</v>
      </c>
      <c r="O332" s="10">
        <v>112.2</v>
      </c>
      <c r="P332" s="10">
        <v>112.2</v>
      </c>
      <c r="Q332" s="10"/>
      <c r="R332" s="10"/>
    </row>
    <row r="333" spans="1:18">
      <c r="A333" s="87"/>
      <c r="B333" s="7" t="s">
        <v>95</v>
      </c>
      <c r="C333" s="8">
        <v>10</v>
      </c>
      <c r="D333" s="8">
        <v>10</v>
      </c>
      <c r="E333" s="8">
        <v>10</v>
      </c>
      <c r="F333" s="8">
        <v>10</v>
      </c>
      <c r="G333" s="9"/>
      <c r="H333" s="9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>
      <c r="A334" s="87"/>
      <c r="B334" s="7" t="s">
        <v>215</v>
      </c>
      <c r="C334" s="8">
        <v>0.4</v>
      </c>
      <c r="D334" s="8">
        <v>0.4</v>
      </c>
      <c r="E334" s="8">
        <v>0.4</v>
      </c>
      <c r="F334" s="8">
        <v>0.4</v>
      </c>
      <c r="G334" s="9"/>
      <c r="H334" s="9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>
      <c r="A335" s="87"/>
      <c r="B335" s="7" t="s">
        <v>142</v>
      </c>
      <c r="C335" s="8">
        <v>8</v>
      </c>
      <c r="D335" s="8">
        <v>8</v>
      </c>
      <c r="E335" s="8">
        <v>8</v>
      </c>
      <c r="F335" s="8">
        <v>8</v>
      </c>
      <c r="G335" s="9"/>
      <c r="H335" s="9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>
      <c r="A336" s="88"/>
      <c r="B336" s="7" t="s">
        <v>121</v>
      </c>
      <c r="C336" s="8">
        <v>120</v>
      </c>
      <c r="D336" s="10"/>
      <c r="E336" s="8">
        <v>120</v>
      </c>
      <c r="F336" s="10"/>
      <c r="G336" s="9"/>
      <c r="H336" s="9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>
      <c r="A337" s="86" t="s">
        <v>216</v>
      </c>
      <c r="B337" s="15" t="s">
        <v>144</v>
      </c>
      <c r="R337" s="18"/>
    </row>
    <row r="338" spans="1:18">
      <c r="A338" s="87"/>
      <c r="B338" s="7" t="s">
        <v>95</v>
      </c>
      <c r="C338" s="8">
        <v>75</v>
      </c>
      <c r="D338" s="8">
        <v>75</v>
      </c>
      <c r="E338" s="8">
        <v>100</v>
      </c>
      <c r="F338" s="8">
        <v>100</v>
      </c>
      <c r="G338" s="9"/>
      <c r="H338" s="9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>
      <c r="A339" s="87"/>
      <c r="B339" s="7" t="s">
        <v>145</v>
      </c>
      <c r="C339" s="8">
        <v>3.8</v>
      </c>
      <c r="D339" s="8">
        <v>3.8</v>
      </c>
      <c r="E339" s="8">
        <v>5</v>
      </c>
      <c r="F339" s="8">
        <v>5</v>
      </c>
      <c r="G339" s="9"/>
      <c r="H339" s="9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>
      <c r="A340" s="87"/>
      <c r="B340" s="7" t="s">
        <v>38</v>
      </c>
      <c r="C340" s="8">
        <v>5.3</v>
      </c>
      <c r="D340" s="8">
        <v>5.3</v>
      </c>
      <c r="E340" s="8">
        <v>7</v>
      </c>
      <c r="F340" s="8">
        <v>7</v>
      </c>
      <c r="G340" s="4">
        <v>150</v>
      </c>
      <c r="H340" s="11">
        <v>200</v>
      </c>
      <c r="I340" s="8">
        <v>2.9</v>
      </c>
      <c r="J340" s="8">
        <v>3.8</v>
      </c>
      <c r="K340" s="8">
        <v>2.2000000000000002</v>
      </c>
      <c r="L340" s="11">
        <v>2.9</v>
      </c>
      <c r="M340" s="11">
        <v>8.5</v>
      </c>
      <c r="N340" s="8">
        <v>11.3</v>
      </c>
      <c r="O340" s="8">
        <v>64.5</v>
      </c>
      <c r="P340" s="8">
        <v>86</v>
      </c>
      <c r="Q340" s="8"/>
      <c r="R340" s="8"/>
    </row>
    <row r="341" spans="1:18">
      <c r="A341" s="88"/>
      <c r="B341" s="7" t="s">
        <v>39</v>
      </c>
      <c r="C341" s="8">
        <v>90</v>
      </c>
      <c r="D341" s="8">
        <v>90</v>
      </c>
      <c r="E341" s="8">
        <v>120</v>
      </c>
      <c r="F341" s="8">
        <v>120</v>
      </c>
      <c r="G341" s="9"/>
      <c r="H341" s="9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>
      <c r="A342" s="20"/>
      <c r="B342" s="15" t="s">
        <v>43</v>
      </c>
      <c r="C342" s="8">
        <v>10</v>
      </c>
      <c r="D342" s="8">
        <v>10</v>
      </c>
      <c r="E342" s="8">
        <v>15</v>
      </c>
      <c r="F342" s="8">
        <v>15</v>
      </c>
      <c r="G342" s="11">
        <v>10</v>
      </c>
      <c r="H342" s="11">
        <v>15</v>
      </c>
      <c r="I342" s="8">
        <v>0.6</v>
      </c>
      <c r="J342" s="8">
        <v>1.1000000000000001</v>
      </c>
      <c r="K342" s="8">
        <v>0.8</v>
      </c>
      <c r="L342" s="8">
        <v>0.1</v>
      </c>
      <c r="M342" s="8">
        <v>3.3</v>
      </c>
      <c r="N342" s="8">
        <v>7.4</v>
      </c>
      <c r="O342" s="8">
        <v>17</v>
      </c>
      <c r="P342" s="8">
        <v>35.200000000000003</v>
      </c>
      <c r="Q342" s="8"/>
      <c r="R342" s="8"/>
    </row>
    <row r="343" spans="1:18">
      <c r="A343" s="20"/>
      <c r="B343" s="15" t="s">
        <v>44</v>
      </c>
      <c r="C343" s="8">
        <v>10</v>
      </c>
      <c r="D343" s="8">
        <v>10</v>
      </c>
      <c r="E343" s="8">
        <v>15</v>
      </c>
      <c r="F343" s="8">
        <v>15</v>
      </c>
      <c r="G343" s="11">
        <v>10</v>
      </c>
      <c r="H343" s="11">
        <v>15</v>
      </c>
      <c r="I343" s="8">
        <v>0.7</v>
      </c>
      <c r="J343" s="8">
        <v>1</v>
      </c>
      <c r="K343" s="8">
        <v>0.8</v>
      </c>
      <c r="L343" s="8">
        <v>0.2</v>
      </c>
      <c r="M343" s="8">
        <v>34.9</v>
      </c>
      <c r="N343" s="8">
        <v>5</v>
      </c>
      <c r="O343" s="8">
        <v>23.4</v>
      </c>
      <c r="P343" s="8">
        <v>25.6</v>
      </c>
      <c r="Q343" s="8"/>
      <c r="R343" s="8"/>
    </row>
    <row r="344" spans="1:18">
      <c r="A344" s="20"/>
      <c r="B344" s="15"/>
      <c r="C344" s="8"/>
      <c r="D344" s="8"/>
      <c r="E344" s="8"/>
      <c r="F344" s="8"/>
      <c r="G344" s="11"/>
      <c r="H344" s="11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>
      <c r="A345" s="4" t="s">
        <v>188</v>
      </c>
      <c r="B345" s="19"/>
      <c r="C345" s="10"/>
      <c r="D345" s="10"/>
      <c r="E345" s="10"/>
      <c r="F345" s="10"/>
      <c r="G345" s="11">
        <f>SUM(G317:G344)</f>
        <v>390</v>
      </c>
      <c r="H345" s="11">
        <f t="shared" ref="H345:P345" si="14">SUM(H317:H344)</f>
        <v>480</v>
      </c>
      <c r="I345" s="11">
        <f t="shared" si="14"/>
        <v>19.3</v>
      </c>
      <c r="J345" s="11">
        <f t="shared" si="14"/>
        <v>21.6</v>
      </c>
      <c r="K345" s="11">
        <f t="shared" si="14"/>
        <v>13.700000000000003</v>
      </c>
      <c r="L345" s="11">
        <f t="shared" si="14"/>
        <v>14.6</v>
      </c>
      <c r="M345" s="11">
        <f t="shared" si="14"/>
        <v>63.7</v>
      </c>
      <c r="N345" s="11">
        <f t="shared" si="14"/>
        <v>43.4</v>
      </c>
      <c r="O345" s="11">
        <f t="shared" si="14"/>
        <v>323.79999999999995</v>
      </c>
      <c r="P345" s="11">
        <f t="shared" si="14"/>
        <v>392.40000000000003</v>
      </c>
      <c r="Q345" s="10"/>
      <c r="R345" s="10"/>
    </row>
    <row r="346" spans="1:18">
      <c r="A346" s="4"/>
      <c r="B346" s="19"/>
      <c r="C346" s="10"/>
      <c r="D346" s="10"/>
      <c r="E346" s="10"/>
      <c r="F346" s="10"/>
      <c r="G346" s="11"/>
      <c r="H346" s="11"/>
      <c r="I346" s="24"/>
      <c r="J346" s="24"/>
      <c r="K346" s="24"/>
      <c r="L346" s="24"/>
      <c r="M346" s="24"/>
      <c r="N346" s="24"/>
      <c r="O346" s="24"/>
      <c r="P346" s="24"/>
      <c r="Q346" s="10"/>
      <c r="R346" s="10"/>
    </row>
    <row r="347" spans="1:18">
      <c r="A347" s="4" t="s">
        <v>90</v>
      </c>
      <c r="B347" s="19"/>
      <c r="C347" s="10"/>
      <c r="D347" s="10"/>
      <c r="E347" s="10"/>
      <c r="F347" s="10"/>
      <c r="G347" s="11">
        <f>SUM(G278+G314+G345)</f>
        <v>1442.5</v>
      </c>
      <c r="H347" s="11">
        <f t="shared" ref="H347:P347" si="15">SUM(H278+H314+H345)</f>
        <v>1855</v>
      </c>
      <c r="I347" s="11">
        <f t="shared" si="15"/>
        <v>52.05</v>
      </c>
      <c r="J347" s="11">
        <f t="shared" si="15"/>
        <v>63.6</v>
      </c>
      <c r="K347" s="11">
        <f t="shared" si="15"/>
        <v>41.430000000000007</v>
      </c>
      <c r="L347" s="11">
        <f t="shared" si="15"/>
        <v>51.88</v>
      </c>
      <c r="M347" s="11">
        <f t="shared" si="15"/>
        <v>194.35000000000002</v>
      </c>
      <c r="N347" s="11">
        <f t="shared" si="15"/>
        <v>201.78</v>
      </c>
      <c r="O347" s="11">
        <f t="shared" si="15"/>
        <v>1285.97</v>
      </c>
      <c r="P347" s="11">
        <f t="shared" si="15"/>
        <v>1592.9900000000002</v>
      </c>
      <c r="Q347" s="10"/>
      <c r="R347" s="10"/>
    </row>
    <row r="348" spans="1:18" ht="19.5" customHeight="1">
      <c r="A348" s="92" t="s">
        <v>217</v>
      </c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93"/>
    </row>
    <row r="349" spans="1:18" ht="25.5" customHeight="1">
      <c r="A349" s="126" t="s">
        <v>218</v>
      </c>
      <c r="B349" s="127"/>
      <c r="C349" s="10"/>
      <c r="D349" s="10"/>
      <c r="E349" s="10"/>
      <c r="F349" s="10"/>
      <c r="G349" s="11"/>
      <c r="H349" s="11"/>
      <c r="I349" s="24"/>
      <c r="J349" s="24"/>
      <c r="K349" s="24"/>
      <c r="L349" s="24"/>
      <c r="M349" s="24"/>
      <c r="N349" s="24"/>
      <c r="O349" s="24"/>
      <c r="P349" s="24"/>
      <c r="Q349" s="10"/>
      <c r="R349" s="10"/>
    </row>
    <row r="350" spans="1:18" ht="12.75" customHeight="1">
      <c r="A350" s="86" t="s">
        <v>219</v>
      </c>
      <c r="B350" s="28" t="s">
        <v>220</v>
      </c>
      <c r="R350" s="18"/>
    </row>
    <row r="351" spans="1:18">
      <c r="A351" s="87"/>
      <c r="B351" s="7" t="s">
        <v>221</v>
      </c>
      <c r="C351" s="8">
        <v>44</v>
      </c>
      <c r="D351" s="8">
        <v>40</v>
      </c>
      <c r="E351" s="8">
        <v>66</v>
      </c>
      <c r="F351" s="8">
        <v>60</v>
      </c>
      <c r="G351" s="9"/>
      <c r="H351" s="9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>
      <c r="A352" s="87"/>
      <c r="B352" s="7" t="s">
        <v>135</v>
      </c>
      <c r="C352" s="8">
        <v>40</v>
      </c>
      <c r="D352" s="8">
        <v>40</v>
      </c>
      <c r="E352" s="8">
        <v>60</v>
      </c>
      <c r="F352" s="8">
        <v>60</v>
      </c>
      <c r="G352" s="9"/>
      <c r="H352" s="9"/>
      <c r="I352" s="10"/>
      <c r="J352" s="10"/>
      <c r="K352" s="10"/>
      <c r="L352" s="10"/>
      <c r="M352" s="10"/>
      <c r="O352" s="10"/>
      <c r="P352" s="10"/>
      <c r="Q352" s="10"/>
      <c r="R352" s="10"/>
    </row>
    <row r="353" spans="1:18" ht="25.5">
      <c r="A353" s="87"/>
      <c r="B353" s="7" t="s">
        <v>222</v>
      </c>
      <c r="C353" s="8">
        <v>30</v>
      </c>
      <c r="D353" s="8">
        <v>19.399999999999999</v>
      </c>
      <c r="E353" s="8">
        <v>44.9</v>
      </c>
      <c r="F353" s="8">
        <v>29</v>
      </c>
      <c r="G353" s="11">
        <v>100</v>
      </c>
      <c r="H353" s="11">
        <v>150</v>
      </c>
      <c r="I353" s="8">
        <v>6.5</v>
      </c>
      <c r="J353" s="8">
        <v>9.8000000000000007</v>
      </c>
      <c r="K353" s="8">
        <v>7.2</v>
      </c>
      <c r="L353" s="8">
        <v>10.7</v>
      </c>
      <c r="M353" s="8">
        <v>3.2</v>
      </c>
      <c r="N353" s="8">
        <v>4.8</v>
      </c>
      <c r="O353" s="8">
        <v>102.4</v>
      </c>
      <c r="P353" s="8">
        <v>153.5</v>
      </c>
      <c r="Q353" s="8"/>
      <c r="R353" s="8"/>
    </row>
    <row r="354" spans="1:18">
      <c r="A354" s="87"/>
      <c r="B354" s="7" t="s">
        <v>85</v>
      </c>
      <c r="C354" s="8">
        <v>3.4</v>
      </c>
      <c r="D354" s="8">
        <v>3.4</v>
      </c>
      <c r="E354" s="8">
        <v>5</v>
      </c>
      <c r="F354" s="8">
        <v>5</v>
      </c>
      <c r="G354" s="9"/>
      <c r="H354" s="9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>
      <c r="A355" s="88"/>
      <c r="B355" s="7" t="s">
        <v>165</v>
      </c>
      <c r="C355" s="8">
        <v>0.3</v>
      </c>
      <c r="D355" s="8">
        <v>0.3</v>
      </c>
      <c r="E355" s="8">
        <v>0.4</v>
      </c>
      <c r="F355" s="8">
        <v>0.4</v>
      </c>
      <c r="G355" s="9"/>
      <c r="H355" s="9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>
      <c r="A356" s="102" t="s">
        <v>223</v>
      </c>
      <c r="B356" s="15" t="s">
        <v>224</v>
      </c>
      <c r="C356" s="35"/>
      <c r="D356" s="35"/>
      <c r="E356" s="35"/>
      <c r="F356" s="35"/>
      <c r="I356" s="35"/>
      <c r="J356" s="35"/>
      <c r="K356" s="35"/>
      <c r="L356" s="35"/>
      <c r="M356" s="35"/>
      <c r="N356" s="35"/>
      <c r="O356" s="35"/>
      <c r="P356" s="35"/>
      <c r="Q356" s="35"/>
      <c r="R356" s="47"/>
    </row>
    <row r="357" spans="1:18">
      <c r="A357" s="103"/>
      <c r="B357" s="7" t="s">
        <v>225</v>
      </c>
      <c r="C357" s="8">
        <v>43.2</v>
      </c>
      <c r="D357" s="8">
        <v>43.2</v>
      </c>
      <c r="E357" s="8">
        <v>54</v>
      </c>
      <c r="F357" s="8">
        <v>43</v>
      </c>
      <c r="G357" s="11"/>
      <c r="H357" s="11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>
      <c r="A358" s="103"/>
      <c r="B358" s="7" t="s">
        <v>39</v>
      </c>
      <c r="C358" s="8">
        <v>259.2</v>
      </c>
      <c r="D358" s="8">
        <v>259.2</v>
      </c>
      <c r="E358" s="8">
        <v>324</v>
      </c>
      <c r="F358" s="8">
        <v>324</v>
      </c>
      <c r="G358" s="9"/>
      <c r="H358" s="9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>
      <c r="A359" s="103"/>
      <c r="B359" s="7" t="s">
        <v>22</v>
      </c>
      <c r="C359" s="8">
        <v>5.4</v>
      </c>
      <c r="D359" s="8">
        <v>5.4</v>
      </c>
      <c r="E359" s="8">
        <v>6.8</v>
      </c>
      <c r="F359" s="8">
        <v>6.8</v>
      </c>
      <c r="G359" s="11">
        <v>120</v>
      </c>
      <c r="H359" s="11">
        <v>150</v>
      </c>
      <c r="I359" s="8">
        <v>3</v>
      </c>
      <c r="J359" s="8">
        <v>3.7</v>
      </c>
      <c r="K359" s="8">
        <v>3.8</v>
      </c>
      <c r="L359" s="8">
        <v>4.8</v>
      </c>
      <c r="M359" s="8">
        <v>29.2</v>
      </c>
      <c r="N359" s="8">
        <v>36.5</v>
      </c>
      <c r="O359" s="8">
        <v>162.80000000000001</v>
      </c>
      <c r="P359" s="8">
        <v>203.5</v>
      </c>
      <c r="Q359" s="10"/>
      <c r="R359" s="10"/>
    </row>
    <row r="360" spans="1:18">
      <c r="A360" s="104"/>
      <c r="B360" s="7" t="s">
        <v>119</v>
      </c>
      <c r="C360" s="8">
        <v>0.4</v>
      </c>
      <c r="D360" s="8">
        <v>0.4</v>
      </c>
      <c r="E360" s="8">
        <v>0.5</v>
      </c>
      <c r="F360" s="8">
        <v>0.5</v>
      </c>
      <c r="G360" s="9"/>
      <c r="H360" s="9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>
      <c r="A361" s="3"/>
      <c r="B361" s="19"/>
      <c r="C361" s="10"/>
      <c r="D361" s="10"/>
      <c r="E361" s="10"/>
      <c r="F361" s="10"/>
      <c r="G361" s="9"/>
      <c r="H361" s="9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ht="25.5">
      <c r="A362" s="3" t="s">
        <v>226</v>
      </c>
      <c r="B362" s="15" t="s">
        <v>98</v>
      </c>
      <c r="C362" s="8">
        <v>7.8</v>
      </c>
      <c r="D362" s="8">
        <v>7.5</v>
      </c>
      <c r="E362" s="8">
        <v>15.6</v>
      </c>
      <c r="F362" s="8">
        <v>15</v>
      </c>
      <c r="G362" s="11">
        <v>7.5</v>
      </c>
      <c r="H362" s="11">
        <v>15</v>
      </c>
      <c r="I362" s="8">
        <v>1.8</v>
      </c>
      <c r="J362" s="8">
        <v>3.5</v>
      </c>
      <c r="K362" s="8">
        <v>2.2000000000000002</v>
      </c>
      <c r="L362" s="8">
        <v>4.4000000000000004</v>
      </c>
      <c r="M362" s="8">
        <v>0</v>
      </c>
      <c r="N362" s="8">
        <v>0</v>
      </c>
      <c r="O362" s="8">
        <v>26.9</v>
      </c>
      <c r="P362" s="8">
        <v>53.8</v>
      </c>
      <c r="Q362" s="8"/>
      <c r="R362" s="8"/>
    </row>
    <row r="363" spans="1:18">
      <c r="A363" s="86" t="s">
        <v>227</v>
      </c>
      <c r="B363" s="15" t="s">
        <v>36</v>
      </c>
      <c r="R363" s="18"/>
    </row>
    <row r="364" spans="1:18">
      <c r="A364" s="87"/>
      <c r="B364" s="19" t="s">
        <v>37</v>
      </c>
      <c r="C364" s="8">
        <v>0.8</v>
      </c>
      <c r="D364" s="8">
        <v>0.8</v>
      </c>
      <c r="E364" s="8">
        <v>1</v>
      </c>
      <c r="F364" s="8">
        <v>1</v>
      </c>
      <c r="G364" s="9"/>
      <c r="H364" s="9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ht="18" customHeight="1">
      <c r="A365" s="87"/>
      <c r="B365" s="7" t="s">
        <v>38</v>
      </c>
      <c r="C365" s="8">
        <v>5.3</v>
      </c>
      <c r="D365" s="8">
        <v>5.3</v>
      </c>
      <c r="E365" s="8">
        <v>7</v>
      </c>
      <c r="F365" s="8">
        <v>7</v>
      </c>
      <c r="G365" s="11">
        <v>150</v>
      </c>
      <c r="H365" s="11">
        <v>200</v>
      </c>
      <c r="I365" s="8">
        <v>0.2</v>
      </c>
      <c r="J365" s="8">
        <v>0.3</v>
      </c>
      <c r="K365" s="11">
        <v>0</v>
      </c>
      <c r="L365" s="11">
        <v>0</v>
      </c>
      <c r="M365" s="8">
        <v>5</v>
      </c>
      <c r="N365" s="8">
        <v>6.3</v>
      </c>
      <c r="O365" s="8">
        <v>20.9</v>
      </c>
      <c r="P365" s="8">
        <v>27.9</v>
      </c>
      <c r="Q365" s="8"/>
      <c r="R365" s="8"/>
    </row>
    <row r="366" spans="1:18">
      <c r="A366" s="87"/>
      <c r="B366" s="7" t="s">
        <v>39</v>
      </c>
      <c r="C366" s="8">
        <v>146.30000000000001</v>
      </c>
      <c r="D366" s="8">
        <v>146.30000000000001</v>
      </c>
      <c r="E366" s="8">
        <v>195</v>
      </c>
      <c r="F366" s="8">
        <v>195</v>
      </c>
      <c r="G366" s="9"/>
      <c r="H366" s="9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>
      <c r="A367" s="88"/>
      <c r="B367" s="7" t="s">
        <v>40</v>
      </c>
      <c r="C367" s="8">
        <v>5.6</v>
      </c>
      <c r="D367" s="8">
        <v>5.3</v>
      </c>
      <c r="E367" s="8">
        <v>7.5</v>
      </c>
      <c r="F367" s="8">
        <v>7</v>
      </c>
      <c r="G367" s="9"/>
      <c r="H367" s="9"/>
      <c r="I367" s="10"/>
      <c r="J367" s="10"/>
      <c r="K367" s="10"/>
      <c r="L367" s="10"/>
      <c r="M367" s="10"/>
      <c r="O367" s="10"/>
      <c r="P367" s="10"/>
      <c r="Q367" s="10"/>
      <c r="R367" s="10"/>
    </row>
    <row r="368" spans="1:18">
      <c r="A368" s="20"/>
      <c r="B368" s="15" t="s">
        <v>43</v>
      </c>
      <c r="C368" s="23">
        <v>15</v>
      </c>
      <c r="D368" s="8">
        <v>15</v>
      </c>
      <c r="E368" s="8">
        <v>15</v>
      </c>
      <c r="F368" s="8">
        <v>15</v>
      </c>
      <c r="G368" s="11">
        <v>15</v>
      </c>
      <c r="H368" s="11">
        <v>15</v>
      </c>
      <c r="I368" s="11">
        <v>1.1000000000000001</v>
      </c>
      <c r="J368" s="8">
        <v>1.1000000000000001</v>
      </c>
      <c r="K368" s="8">
        <v>0.1</v>
      </c>
      <c r="L368" s="8">
        <v>0.1</v>
      </c>
      <c r="M368" s="8">
        <v>7.4</v>
      </c>
      <c r="N368" s="8">
        <v>7.4</v>
      </c>
      <c r="O368" s="8">
        <v>35.200000000000003</v>
      </c>
      <c r="P368" s="8">
        <v>35.200000000000003</v>
      </c>
      <c r="Q368" s="8"/>
      <c r="R368" s="8"/>
    </row>
    <row r="369" spans="1:18">
      <c r="A369" s="20"/>
      <c r="B369" s="15" t="s">
        <v>44</v>
      </c>
      <c r="C369" s="8">
        <v>15</v>
      </c>
      <c r="D369" s="8">
        <v>15</v>
      </c>
      <c r="E369" s="8">
        <v>15</v>
      </c>
      <c r="F369" s="8">
        <v>15</v>
      </c>
      <c r="G369" s="11">
        <v>15</v>
      </c>
      <c r="H369" s="11">
        <v>15</v>
      </c>
      <c r="I369" s="8">
        <v>1</v>
      </c>
      <c r="J369" s="8">
        <v>1</v>
      </c>
      <c r="K369" s="8">
        <v>0.2</v>
      </c>
      <c r="L369" s="8">
        <v>0.2</v>
      </c>
      <c r="M369" s="8">
        <v>5</v>
      </c>
      <c r="N369" s="8">
        <v>5</v>
      </c>
      <c r="O369" s="8">
        <v>25.6</v>
      </c>
      <c r="P369" s="8">
        <v>25.6</v>
      </c>
      <c r="Q369" s="8"/>
      <c r="R369" s="8"/>
    </row>
    <row r="370" spans="1:18" ht="15" customHeight="1">
      <c r="A370" s="124" t="s">
        <v>103</v>
      </c>
      <c r="B370" s="125"/>
      <c r="C370" s="10"/>
      <c r="D370" s="10"/>
      <c r="E370" s="10"/>
      <c r="F370" s="10"/>
      <c r="G370" s="9"/>
      <c r="H370" s="9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ht="25.5">
      <c r="A371" s="3" t="s">
        <v>228</v>
      </c>
      <c r="B371" s="15" t="s">
        <v>187</v>
      </c>
      <c r="C371" s="10"/>
      <c r="D371" s="8">
        <v>150</v>
      </c>
      <c r="E371" s="10"/>
      <c r="F371" s="8">
        <v>180</v>
      </c>
      <c r="G371" s="11">
        <v>150</v>
      </c>
      <c r="H371" s="11">
        <v>180</v>
      </c>
      <c r="I371" s="8">
        <v>0.75</v>
      </c>
      <c r="J371" s="8">
        <v>0.9</v>
      </c>
      <c r="K371" s="8">
        <v>0</v>
      </c>
      <c r="L371" s="8">
        <v>0</v>
      </c>
      <c r="M371" s="8">
        <v>15.15</v>
      </c>
      <c r="N371" s="8">
        <v>18.18</v>
      </c>
      <c r="O371" s="8">
        <v>64</v>
      </c>
      <c r="P371" s="8">
        <v>76.8</v>
      </c>
      <c r="Q371" s="8"/>
      <c r="R371" s="8"/>
    </row>
    <row r="372" spans="1:18">
      <c r="A372" s="4" t="s">
        <v>47</v>
      </c>
      <c r="B372" s="30" t="s">
        <v>48</v>
      </c>
      <c r="C372" s="10"/>
      <c r="D372" s="10"/>
      <c r="E372" s="10"/>
      <c r="F372" s="10"/>
      <c r="G372" s="48">
        <f>SUM(G351:G371)</f>
        <v>557.5</v>
      </c>
      <c r="H372" s="48">
        <f t="shared" ref="H372:P372" si="16">SUM(H351:H371)</f>
        <v>725</v>
      </c>
      <c r="I372" s="48">
        <f t="shared" si="16"/>
        <v>14.35</v>
      </c>
      <c r="J372" s="48">
        <f t="shared" si="16"/>
        <v>20.3</v>
      </c>
      <c r="K372" s="48">
        <f t="shared" si="16"/>
        <v>13.499999999999998</v>
      </c>
      <c r="L372" s="48">
        <f t="shared" si="16"/>
        <v>20.2</v>
      </c>
      <c r="M372" s="48">
        <f t="shared" si="16"/>
        <v>64.95</v>
      </c>
      <c r="N372" s="48">
        <f t="shared" si="16"/>
        <v>78.179999999999993</v>
      </c>
      <c r="O372" s="48">
        <f t="shared" si="16"/>
        <v>437.8</v>
      </c>
      <c r="P372" s="48">
        <f t="shared" si="16"/>
        <v>576.29999999999995</v>
      </c>
      <c r="Q372" s="10"/>
      <c r="R372" s="10"/>
    </row>
    <row r="373" spans="1:18" ht="21.75" customHeight="1">
      <c r="A373" s="108" t="s">
        <v>229</v>
      </c>
      <c r="B373" s="109"/>
      <c r="C373" s="8"/>
      <c r="D373" s="8"/>
      <c r="E373" s="8"/>
      <c r="F373" s="8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10"/>
      <c r="R373" s="10"/>
    </row>
    <row r="374" spans="1:18">
      <c r="A374" s="86" t="s">
        <v>230</v>
      </c>
      <c r="B374" s="15" t="s">
        <v>231</v>
      </c>
      <c r="C374" s="2"/>
      <c r="D374" s="2"/>
      <c r="E374" s="2"/>
      <c r="F374" s="2"/>
      <c r="I374" s="2"/>
      <c r="J374" s="2"/>
      <c r="K374" s="2"/>
      <c r="L374" s="2"/>
      <c r="M374" s="2"/>
      <c r="N374" s="2"/>
      <c r="O374" s="2"/>
      <c r="P374" s="2"/>
      <c r="Q374" s="2"/>
      <c r="R374" s="32"/>
    </row>
    <row r="375" spans="1:18">
      <c r="A375" s="87"/>
      <c r="B375" s="19" t="s">
        <v>232</v>
      </c>
      <c r="C375" s="13">
        <v>81.599999999999994</v>
      </c>
      <c r="D375" s="13">
        <v>60</v>
      </c>
      <c r="E375" s="13">
        <v>108.8</v>
      </c>
      <c r="F375" s="13">
        <v>80</v>
      </c>
      <c r="G375" s="9"/>
      <c r="H375" s="9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>
      <c r="A376" s="87"/>
      <c r="B376" s="19" t="s">
        <v>210</v>
      </c>
      <c r="C376" s="13">
        <v>9.3000000000000007</v>
      </c>
      <c r="D376" s="13">
        <v>7.5</v>
      </c>
      <c r="E376" s="13">
        <v>12.5</v>
      </c>
      <c r="F376" s="13">
        <v>10</v>
      </c>
      <c r="G376" s="9"/>
      <c r="H376" s="9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>
      <c r="A377" s="87"/>
      <c r="B377" s="19" t="s">
        <v>208</v>
      </c>
      <c r="C377" s="13">
        <v>6.5</v>
      </c>
      <c r="D377" s="13">
        <v>6</v>
      </c>
      <c r="E377" s="13">
        <v>10</v>
      </c>
      <c r="F377" s="13">
        <v>8</v>
      </c>
      <c r="G377" s="9"/>
      <c r="H377" s="9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>
      <c r="A378" s="87"/>
      <c r="B378" s="19" t="s">
        <v>233</v>
      </c>
      <c r="C378" s="13">
        <v>1.87</v>
      </c>
      <c r="D378" s="13">
        <v>1.5</v>
      </c>
      <c r="E378" s="13">
        <v>2.5</v>
      </c>
      <c r="F378" s="13">
        <v>2</v>
      </c>
      <c r="G378" s="9"/>
      <c r="H378" s="9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>
      <c r="A379" s="87"/>
      <c r="B379" s="19" t="s">
        <v>234</v>
      </c>
      <c r="C379" s="13">
        <v>0.01</v>
      </c>
      <c r="D379" s="13">
        <v>0.01</v>
      </c>
      <c r="E379" s="13">
        <v>0.02</v>
      </c>
      <c r="F379" s="13">
        <v>0.02</v>
      </c>
      <c r="G379" s="9"/>
      <c r="H379" s="9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>
      <c r="A380" s="87"/>
      <c r="B380" s="19" t="s">
        <v>235</v>
      </c>
      <c r="C380" s="13">
        <v>1.5</v>
      </c>
      <c r="D380" s="13">
        <v>1.5</v>
      </c>
      <c r="E380" s="13">
        <v>2</v>
      </c>
      <c r="F380" s="13">
        <v>2</v>
      </c>
      <c r="G380" s="9"/>
      <c r="H380" s="9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>
      <c r="A381" s="87"/>
      <c r="B381" s="19" t="s">
        <v>61</v>
      </c>
      <c r="C381" s="13">
        <v>0.1</v>
      </c>
      <c r="D381" s="13">
        <v>0.1</v>
      </c>
      <c r="E381" s="13">
        <v>0.2</v>
      </c>
      <c r="F381" s="13">
        <v>0.2</v>
      </c>
      <c r="G381" s="9">
        <v>150</v>
      </c>
      <c r="H381" s="9">
        <v>200</v>
      </c>
      <c r="I381" s="10">
        <v>1.2</v>
      </c>
      <c r="J381" s="10">
        <v>1.6</v>
      </c>
      <c r="K381" s="10">
        <v>1.45</v>
      </c>
      <c r="L381" s="10">
        <v>1.94</v>
      </c>
      <c r="M381" s="10">
        <v>7.81</v>
      </c>
      <c r="N381" s="10">
        <v>10.42</v>
      </c>
      <c r="O381" s="10">
        <v>49.24</v>
      </c>
      <c r="P381" s="10">
        <v>65.66</v>
      </c>
      <c r="Q381" s="10"/>
      <c r="R381" s="10"/>
    </row>
    <row r="382" spans="1:18">
      <c r="A382" s="87"/>
      <c r="B382" s="19" t="s">
        <v>212</v>
      </c>
      <c r="C382" s="13">
        <v>4.62</v>
      </c>
      <c r="D382" s="13">
        <v>4.62</v>
      </c>
      <c r="E382" s="13">
        <v>6.1</v>
      </c>
      <c r="F382" s="13">
        <v>6.1</v>
      </c>
      <c r="G382" s="9"/>
      <c r="H382" s="9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>
      <c r="A383" s="87"/>
      <c r="B383" s="19" t="s">
        <v>236</v>
      </c>
      <c r="C383" s="13">
        <v>1.4</v>
      </c>
      <c r="D383" s="13">
        <v>1.32</v>
      </c>
      <c r="E383" s="13">
        <v>1.94</v>
      </c>
      <c r="F383" s="13">
        <v>1.76</v>
      </c>
      <c r="G383" s="9"/>
      <c r="H383" s="9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>
      <c r="A384" s="87"/>
      <c r="B384" s="19" t="s">
        <v>237</v>
      </c>
      <c r="C384" s="13">
        <v>112.5</v>
      </c>
      <c r="D384" s="13">
        <v>112.5</v>
      </c>
      <c r="E384" s="13">
        <v>150</v>
      </c>
      <c r="F384" s="13">
        <v>150</v>
      </c>
      <c r="G384" s="9"/>
      <c r="H384" s="9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>
      <c r="A385" s="87"/>
      <c r="B385" s="19" t="s">
        <v>85</v>
      </c>
      <c r="C385" s="13">
        <v>0.2</v>
      </c>
      <c r="D385" s="13">
        <v>0.2</v>
      </c>
      <c r="E385" s="13">
        <v>0.7</v>
      </c>
      <c r="F385" s="13">
        <v>0.7</v>
      </c>
      <c r="G385" s="9"/>
      <c r="H385" s="9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>
      <c r="A386" s="87"/>
      <c r="B386" s="19" t="s">
        <v>69</v>
      </c>
      <c r="C386" s="13">
        <v>6.8</v>
      </c>
      <c r="D386" s="13">
        <v>6.8</v>
      </c>
      <c r="E386" s="13">
        <v>9.16</v>
      </c>
      <c r="F386" s="13">
        <v>9.16</v>
      </c>
      <c r="G386" s="9"/>
      <c r="H386" s="9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>
      <c r="A387" s="87"/>
      <c r="B387" s="19" t="s">
        <v>238</v>
      </c>
      <c r="C387" s="10"/>
      <c r="D387" s="13">
        <v>15</v>
      </c>
      <c r="E387" s="10"/>
      <c r="F387" s="13">
        <v>20</v>
      </c>
      <c r="G387" s="9"/>
      <c r="H387" s="9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>
      <c r="A388" s="87"/>
      <c r="B388" s="19" t="s">
        <v>113</v>
      </c>
      <c r="C388" s="10"/>
      <c r="D388" s="10"/>
      <c r="E388" s="10"/>
      <c r="F388" s="10"/>
      <c r="G388" s="9"/>
      <c r="H388" s="9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>
      <c r="A389" s="88"/>
      <c r="B389" s="19" t="s">
        <v>239</v>
      </c>
      <c r="C389" s="10"/>
      <c r="D389" s="10"/>
      <c r="E389" s="10"/>
      <c r="F389" s="10"/>
      <c r="G389" s="9">
        <v>150</v>
      </c>
      <c r="H389" s="9">
        <v>200</v>
      </c>
      <c r="I389" s="10">
        <v>3.45</v>
      </c>
      <c r="J389" s="10">
        <v>4.5999999999999996</v>
      </c>
      <c r="K389" s="10">
        <v>1.98</v>
      </c>
      <c r="L389" s="10">
        <v>2.64</v>
      </c>
      <c r="M389" s="10">
        <v>8.14</v>
      </c>
      <c r="N389" s="10">
        <v>10.86</v>
      </c>
      <c r="O389" s="10">
        <v>64.33</v>
      </c>
      <c r="P389" s="10">
        <v>85.78</v>
      </c>
      <c r="Q389" s="10"/>
      <c r="R389" s="10"/>
    </row>
    <row r="390" spans="1:18" ht="15" customHeight="1">
      <c r="A390" s="86" t="s">
        <v>240</v>
      </c>
      <c r="B390" s="15" t="s">
        <v>241</v>
      </c>
      <c r="C390" s="2"/>
      <c r="D390" s="2"/>
      <c r="E390" s="2"/>
      <c r="F390" s="2"/>
      <c r="I390" s="2"/>
      <c r="J390" s="2"/>
      <c r="K390" s="2"/>
      <c r="L390" s="2"/>
      <c r="M390" s="2"/>
      <c r="N390" s="2"/>
      <c r="O390" s="2"/>
      <c r="P390" s="2"/>
      <c r="Q390" s="2"/>
      <c r="R390" s="32"/>
    </row>
    <row r="391" spans="1:18">
      <c r="A391" s="87"/>
      <c r="B391" s="19" t="s">
        <v>242</v>
      </c>
      <c r="C391" s="13">
        <v>56.3</v>
      </c>
      <c r="D391" s="13">
        <v>49.8</v>
      </c>
      <c r="E391" s="13">
        <v>70.400000000000006</v>
      </c>
      <c r="F391" s="13">
        <v>62.3</v>
      </c>
      <c r="G391" s="9"/>
      <c r="H391" s="9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>
      <c r="A392" s="87"/>
      <c r="B392" s="19" t="s">
        <v>52</v>
      </c>
      <c r="C392" s="13">
        <v>74.3</v>
      </c>
      <c r="D392" s="13">
        <v>54.6</v>
      </c>
      <c r="E392" s="13">
        <v>92.9</v>
      </c>
      <c r="F392" s="13">
        <v>68.3</v>
      </c>
      <c r="G392" s="9"/>
      <c r="H392" s="9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>
      <c r="A393" s="87"/>
      <c r="B393" s="19" t="s">
        <v>29</v>
      </c>
      <c r="C393" s="13">
        <v>8.6</v>
      </c>
      <c r="D393" s="13">
        <v>6.9</v>
      </c>
      <c r="E393" s="13">
        <v>10.8</v>
      </c>
      <c r="F393" s="13">
        <v>8.6</v>
      </c>
      <c r="G393" s="9"/>
      <c r="H393" s="9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>
      <c r="A394" s="87"/>
      <c r="B394" s="19" t="s">
        <v>53</v>
      </c>
      <c r="C394" s="13">
        <v>14.3</v>
      </c>
      <c r="D394" s="13">
        <v>11.4</v>
      </c>
      <c r="E394" s="13">
        <v>17.899999999999999</v>
      </c>
      <c r="F394" s="13">
        <v>14.3</v>
      </c>
      <c r="G394" s="9"/>
      <c r="H394" s="11"/>
      <c r="I394" s="8"/>
      <c r="J394" s="8"/>
      <c r="K394" s="11"/>
      <c r="L394" s="11"/>
      <c r="M394" s="8"/>
      <c r="N394" s="8"/>
      <c r="O394" s="8"/>
      <c r="P394" s="8"/>
      <c r="Q394" s="8"/>
      <c r="R394" s="8"/>
    </row>
    <row r="395" spans="1:18">
      <c r="A395" s="87"/>
      <c r="B395" s="19" t="s">
        <v>233</v>
      </c>
      <c r="C395" s="13">
        <v>2.2999999999999998</v>
      </c>
      <c r="D395" s="13">
        <v>1.8</v>
      </c>
      <c r="E395" s="13">
        <v>2.9</v>
      </c>
      <c r="F395" s="13">
        <v>2.2999999999999998</v>
      </c>
      <c r="G395" s="9"/>
      <c r="H395" s="9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>
      <c r="A396" s="87"/>
      <c r="B396" s="19" t="s">
        <v>31</v>
      </c>
      <c r="C396" s="13">
        <v>4.2</v>
      </c>
      <c r="D396" s="13">
        <v>4.2</v>
      </c>
      <c r="E396" s="13">
        <v>5.3</v>
      </c>
      <c r="F396" s="13">
        <v>5.3</v>
      </c>
      <c r="G396" s="9">
        <v>120</v>
      </c>
      <c r="H396" s="11">
        <v>150</v>
      </c>
      <c r="I396" s="8">
        <v>12.5</v>
      </c>
      <c r="J396" s="8">
        <v>15.7</v>
      </c>
      <c r="K396" s="8">
        <v>4.2</v>
      </c>
      <c r="L396" s="8">
        <v>5.3</v>
      </c>
      <c r="M396" s="8">
        <v>10.6</v>
      </c>
      <c r="N396" s="8">
        <v>13.2</v>
      </c>
      <c r="O396" s="8">
        <v>130.4</v>
      </c>
      <c r="P396" s="8">
        <v>163.1</v>
      </c>
      <c r="Q396" s="10"/>
      <c r="R396" s="10"/>
    </row>
    <row r="397" spans="1:18">
      <c r="A397" s="87"/>
      <c r="B397" s="19" t="s">
        <v>124</v>
      </c>
      <c r="C397" s="13">
        <v>0.7</v>
      </c>
      <c r="D397" s="13">
        <v>0.7</v>
      </c>
      <c r="E397" s="13">
        <v>0.8</v>
      </c>
      <c r="F397" s="13">
        <v>0.8</v>
      </c>
      <c r="G397" s="9"/>
      <c r="H397" s="9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>
      <c r="A398" s="87"/>
      <c r="B398" s="19" t="s">
        <v>60</v>
      </c>
      <c r="C398" s="13">
        <v>0.01</v>
      </c>
      <c r="D398" s="13">
        <v>0.01</v>
      </c>
      <c r="E398" s="13">
        <v>0.01</v>
      </c>
      <c r="F398" s="13">
        <v>0.01</v>
      </c>
      <c r="G398" s="9"/>
      <c r="H398" s="9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>
      <c r="A399" s="87"/>
      <c r="B399" s="19" t="s">
        <v>54</v>
      </c>
      <c r="C399" s="13">
        <v>3.6</v>
      </c>
      <c r="D399" s="13">
        <v>3.6</v>
      </c>
      <c r="E399" s="13">
        <v>4.5</v>
      </c>
      <c r="F399" s="13">
        <v>4.5</v>
      </c>
      <c r="G399" s="9"/>
      <c r="H399" s="9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>
      <c r="A400" s="88"/>
      <c r="B400" s="19" t="s">
        <v>243</v>
      </c>
      <c r="C400" s="10"/>
      <c r="D400" s="13">
        <v>85.8</v>
      </c>
      <c r="E400" s="10"/>
      <c r="F400" s="13">
        <v>107.3</v>
      </c>
      <c r="G400" s="9"/>
      <c r="H400" s="9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ht="27" customHeight="1">
      <c r="A401" s="3" t="s">
        <v>244</v>
      </c>
      <c r="B401" s="15" t="s">
        <v>245</v>
      </c>
      <c r="C401" s="8">
        <v>33.9</v>
      </c>
      <c r="D401" s="8">
        <v>30</v>
      </c>
      <c r="E401" s="8">
        <v>67.8</v>
      </c>
      <c r="F401" s="8">
        <v>60</v>
      </c>
      <c r="G401" s="11">
        <v>30</v>
      </c>
      <c r="H401" s="11">
        <v>60</v>
      </c>
      <c r="I401" s="8">
        <v>0.25</v>
      </c>
      <c r="J401" s="8">
        <v>0.5</v>
      </c>
      <c r="K401" s="8">
        <v>0.05</v>
      </c>
      <c r="L401" s="8">
        <v>0.1</v>
      </c>
      <c r="M401" s="8">
        <v>0.75</v>
      </c>
      <c r="N401" s="8">
        <v>1.5</v>
      </c>
      <c r="O401" s="8">
        <v>4.25</v>
      </c>
      <c r="P401" s="8">
        <v>8.5</v>
      </c>
      <c r="Q401" s="10"/>
      <c r="R401" s="10"/>
    </row>
    <row r="402" spans="1:18">
      <c r="A402" s="86" t="s">
        <v>171</v>
      </c>
      <c r="B402" s="15" t="s">
        <v>75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32"/>
    </row>
    <row r="403" spans="1:18">
      <c r="A403" s="87"/>
      <c r="B403" s="7" t="s">
        <v>204</v>
      </c>
      <c r="C403" s="8">
        <v>20.100000000000001</v>
      </c>
      <c r="D403" s="8">
        <v>18.8</v>
      </c>
      <c r="E403" s="8">
        <v>26.8</v>
      </c>
      <c r="F403" s="8">
        <v>25</v>
      </c>
      <c r="G403" s="9"/>
      <c r="H403" s="9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>
      <c r="A404" s="87"/>
      <c r="B404" s="7" t="s">
        <v>96</v>
      </c>
      <c r="C404" s="8">
        <v>5.3</v>
      </c>
      <c r="D404" s="8">
        <v>5.3</v>
      </c>
      <c r="E404" s="8">
        <v>7</v>
      </c>
      <c r="F404" s="8">
        <v>7</v>
      </c>
      <c r="G404" s="4">
        <v>150</v>
      </c>
      <c r="H404" s="11">
        <v>200</v>
      </c>
      <c r="I404" s="8">
        <v>0.4</v>
      </c>
      <c r="J404" s="8">
        <v>0.5</v>
      </c>
      <c r="K404" s="8">
        <v>0</v>
      </c>
      <c r="L404" s="11">
        <v>0</v>
      </c>
      <c r="M404" s="11">
        <v>14.9</v>
      </c>
      <c r="N404" s="8">
        <v>19.8</v>
      </c>
      <c r="O404" s="8">
        <v>60.8</v>
      </c>
      <c r="P404" s="8">
        <v>81</v>
      </c>
      <c r="Q404" s="8"/>
      <c r="R404" s="8"/>
    </row>
    <row r="405" spans="1:18">
      <c r="A405" s="88"/>
      <c r="B405" s="7" t="s">
        <v>69</v>
      </c>
      <c r="C405" s="8">
        <v>142.5</v>
      </c>
      <c r="D405" s="8">
        <v>142.5</v>
      </c>
      <c r="E405" s="8">
        <v>190</v>
      </c>
      <c r="F405" s="8">
        <v>190</v>
      </c>
      <c r="G405" s="9"/>
      <c r="H405" s="9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>
      <c r="A406" s="20"/>
      <c r="B406" s="15" t="s">
        <v>43</v>
      </c>
      <c r="C406" s="8">
        <v>20</v>
      </c>
      <c r="D406" s="8">
        <v>20</v>
      </c>
      <c r="E406" s="8">
        <v>40</v>
      </c>
      <c r="F406" s="8">
        <v>40</v>
      </c>
      <c r="G406" s="11">
        <v>20</v>
      </c>
      <c r="H406" s="11">
        <v>40</v>
      </c>
      <c r="I406" s="8">
        <v>1.5</v>
      </c>
      <c r="J406" s="8">
        <v>3</v>
      </c>
      <c r="K406" s="8">
        <v>0.2</v>
      </c>
      <c r="L406" s="8">
        <v>0.35</v>
      </c>
      <c r="M406" s="8">
        <v>9.8000000000000007</v>
      </c>
      <c r="N406" s="8">
        <v>19.64</v>
      </c>
      <c r="O406" s="8">
        <v>46.9</v>
      </c>
      <c r="P406" s="8">
        <v>93.7</v>
      </c>
      <c r="Q406" s="8"/>
      <c r="R406" s="8"/>
    </row>
    <row r="407" spans="1:18">
      <c r="A407" s="20"/>
      <c r="B407" s="15" t="s">
        <v>44</v>
      </c>
      <c r="C407" s="8">
        <v>15</v>
      </c>
      <c r="D407" s="8">
        <v>15</v>
      </c>
      <c r="E407" s="8">
        <v>15</v>
      </c>
      <c r="F407" s="8">
        <v>15</v>
      </c>
      <c r="G407" s="11">
        <v>15</v>
      </c>
      <c r="H407" s="11">
        <v>15</v>
      </c>
      <c r="I407" s="8">
        <v>1</v>
      </c>
      <c r="J407" s="8">
        <v>1</v>
      </c>
      <c r="K407" s="8">
        <v>0.2</v>
      </c>
      <c r="L407" s="8">
        <v>0.2</v>
      </c>
      <c r="M407" s="8">
        <v>5</v>
      </c>
      <c r="N407" s="8">
        <v>5</v>
      </c>
      <c r="O407" s="8">
        <v>25.6</v>
      </c>
      <c r="P407" s="8">
        <v>25.6</v>
      </c>
      <c r="Q407" s="8"/>
      <c r="R407" s="8"/>
    </row>
    <row r="408" spans="1:18">
      <c r="A408" s="4" t="s">
        <v>47</v>
      </c>
      <c r="B408" s="23" t="s">
        <v>48</v>
      </c>
      <c r="C408" s="10"/>
      <c r="D408" s="10"/>
      <c r="E408" s="10"/>
      <c r="F408" s="10"/>
      <c r="G408" s="11">
        <f>SUM(G375:G407)</f>
        <v>635</v>
      </c>
      <c r="H408" s="11">
        <f t="shared" ref="H408:P408" si="17">SUM(H375:H407)</f>
        <v>865</v>
      </c>
      <c r="I408" s="11">
        <f t="shared" si="17"/>
        <v>20.299999999999997</v>
      </c>
      <c r="J408" s="11">
        <f t="shared" si="17"/>
        <v>26.9</v>
      </c>
      <c r="K408" s="11">
        <f t="shared" si="17"/>
        <v>8.08</v>
      </c>
      <c r="L408" s="11">
        <f t="shared" si="17"/>
        <v>10.529999999999998</v>
      </c>
      <c r="M408" s="11">
        <f t="shared" si="17"/>
        <v>57</v>
      </c>
      <c r="N408" s="11">
        <f t="shared" si="17"/>
        <v>80.42</v>
      </c>
      <c r="O408" s="11">
        <f t="shared" si="17"/>
        <v>381.52</v>
      </c>
      <c r="P408" s="11">
        <f t="shared" si="17"/>
        <v>523.33999999999992</v>
      </c>
      <c r="Q408" s="10"/>
      <c r="R408" s="10"/>
    </row>
    <row r="409" spans="1:18" ht="21" customHeight="1">
      <c r="A409" s="97" t="s">
        <v>246</v>
      </c>
      <c r="B409" s="99"/>
      <c r="C409" s="10"/>
      <c r="D409" s="10"/>
      <c r="E409" s="10"/>
      <c r="F409" s="10"/>
      <c r="G409" s="11"/>
      <c r="H409" s="11"/>
      <c r="I409" s="24"/>
      <c r="J409" s="24"/>
      <c r="K409" s="24"/>
      <c r="L409" s="24"/>
      <c r="M409" s="24"/>
      <c r="N409" s="24"/>
      <c r="O409" s="24"/>
      <c r="P409" s="24"/>
      <c r="Q409" s="10"/>
      <c r="R409" s="10"/>
    </row>
    <row r="410" spans="1:18" ht="15" customHeight="1">
      <c r="A410" s="86" t="s">
        <v>247</v>
      </c>
      <c r="B410" s="15" t="s">
        <v>248</v>
      </c>
      <c r="R410" s="18"/>
    </row>
    <row r="411" spans="1:18">
      <c r="A411" s="87"/>
      <c r="B411" s="7" t="s">
        <v>124</v>
      </c>
      <c r="C411" s="8">
        <v>31.2</v>
      </c>
      <c r="D411" s="8">
        <v>31.2</v>
      </c>
      <c r="E411" s="8">
        <v>31.2</v>
      </c>
      <c r="F411" s="8">
        <v>31.2</v>
      </c>
      <c r="G411" s="9"/>
      <c r="H411" s="9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>
      <c r="A412" s="87"/>
      <c r="B412" s="7" t="s">
        <v>69</v>
      </c>
      <c r="C412" s="8">
        <v>12</v>
      </c>
      <c r="D412" s="8">
        <v>12</v>
      </c>
      <c r="E412" s="8">
        <v>12</v>
      </c>
      <c r="F412" s="8">
        <v>12</v>
      </c>
      <c r="G412" s="9"/>
      <c r="H412" s="9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>
      <c r="A413" s="87"/>
      <c r="B413" s="7" t="s">
        <v>249</v>
      </c>
      <c r="C413" s="8">
        <v>0.9</v>
      </c>
      <c r="D413" s="8">
        <v>0.9</v>
      </c>
      <c r="E413" s="8">
        <v>0.9</v>
      </c>
      <c r="F413" s="8">
        <v>0.9</v>
      </c>
      <c r="G413" s="9"/>
      <c r="H413" s="9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>
      <c r="A414" s="87"/>
      <c r="B414" s="7" t="s">
        <v>236</v>
      </c>
      <c r="C414" s="8">
        <v>3.1</v>
      </c>
      <c r="D414" s="8">
        <v>2.8</v>
      </c>
      <c r="E414" s="8">
        <v>3.1</v>
      </c>
      <c r="F414" s="8">
        <v>2.8</v>
      </c>
      <c r="G414" s="11">
        <v>60</v>
      </c>
      <c r="H414" s="11">
        <v>60</v>
      </c>
      <c r="I414" s="8">
        <v>3.7</v>
      </c>
      <c r="J414" s="8">
        <v>3.7</v>
      </c>
      <c r="K414" s="11">
        <v>1.7</v>
      </c>
      <c r="L414" s="11">
        <v>1.7</v>
      </c>
      <c r="M414" s="8">
        <v>38.9</v>
      </c>
      <c r="N414" s="8">
        <v>38.9</v>
      </c>
      <c r="O414" s="8">
        <v>185.4</v>
      </c>
      <c r="P414" s="8">
        <v>185.4</v>
      </c>
      <c r="Q414" s="8"/>
      <c r="R414" s="8"/>
    </row>
    <row r="415" spans="1:18">
      <c r="A415" s="87"/>
      <c r="B415" s="7" t="s">
        <v>54</v>
      </c>
      <c r="C415" s="8">
        <v>0.2</v>
      </c>
      <c r="D415" s="8">
        <v>0.2</v>
      </c>
      <c r="E415" s="8">
        <v>0.2</v>
      </c>
      <c r="F415" s="8">
        <v>0.2</v>
      </c>
      <c r="G415" s="9"/>
      <c r="H415" s="9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>
      <c r="A416" s="87"/>
      <c r="B416" s="7" t="s">
        <v>85</v>
      </c>
      <c r="C416" s="8">
        <v>1.3</v>
      </c>
      <c r="D416" s="8">
        <v>1.3</v>
      </c>
      <c r="E416" s="8">
        <v>1.3</v>
      </c>
      <c r="F416" s="8">
        <v>1.3</v>
      </c>
      <c r="G416" s="9"/>
      <c r="H416" s="9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9">
      <c r="A417" s="87"/>
      <c r="B417" s="19" t="s">
        <v>61</v>
      </c>
      <c r="C417" s="8">
        <v>0.5</v>
      </c>
      <c r="D417" s="8">
        <v>0.5</v>
      </c>
      <c r="E417" s="8">
        <v>0.5</v>
      </c>
      <c r="F417" s="8">
        <v>0.5</v>
      </c>
      <c r="G417" s="9"/>
      <c r="H417" s="9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9">
      <c r="A418" s="87"/>
      <c r="B418" s="19" t="s">
        <v>96</v>
      </c>
      <c r="C418" s="8">
        <v>1.6</v>
      </c>
      <c r="D418" s="8">
        <v>1.6</v>
      </c>
      <c r="E418" s="8">
        <v>1.6</v>
      </c>
      <c r="F418" s="8">
        <v>1.6</v>
      </c>
      <c r="G418" s="9"/>
      <c r="H418" s="9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9">
      <c r="A419" s="88"/>
      <c r="B419" s="19" t="s">
        <v>250</v>
      </c>
      <c r="C419" s="8">
        <v>30</v>
      </c>
      <c r="D419" s="8">
        <v>30</v>
      </c>
      <c r="E419" s="8">
        <v>30</v>
      </c>
      <c r="F419" s="8">
        <v>30</v>
      </c>
      <c r="G419" s="9"/>
      <c r="H419" s="9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9">
      <c r="A420" s="3"/>
      <c r="B420" s="15" t="s">
        <v>251</v>
      </c>
      <c r="C420" s="10"/>
      <c r="D420" s="10"/>
      <c r="E420" s="10"/>
      <c r="F420" s="10"/>
      <c r="G420" s="11">
        <v>150</v>
      </c>
      <c r="H420" s="11">
        <v>180</v>
      </c>
      <c r="I420" s="8">
        <v>4.5</v>
      </c>
      <c r="J420" s="8">
        <v>5.2</v>
      </c>
      <c r="K420" s="11">
        <v>3.8</v>
      </c>
      <c r="L420" s="11">
        <v>4.5</v>
      </c>
      <c r="M420" s="8">
        <v>6.3</v>
      </c>
      <c r="N420" s="8">
        <v>7.6</v>
      </c>
      <c r="O420" s="8">
        <v>76.3</v>
      </c>
      <c r="P420" s="8">
        <v>91.6</v>
      </c>
      <c r="Q420" s="8"/>
      <c r="R420" s="8"/>
    </row>
    <row r="421" spans="1:19">
      <c r="A421" s="3"/>
      <c r="B421" s="15"/>
      <c r="C421" s="10"/>
      <c r="D421" s="10"/>
      <c r="E421" s="10"/>
      <c r="F421" s="10"/>
      <c r="G421" s="11"/>
      <c r="H421" s="11"/>
      <c r="I421" s="8"/>
      <c r="J421" s="8"/>
      <c r="K421" s="11"/>
      <c r="L421" s="11"/>
      <c r="M421" s="8"/>
      <c r="N421" s="8"/>
      <c r="O421" s="8"/>
      <c r="P421" s="8"/>
      <c r="Q421" s="8"/>
      <c r="R421" s="8"/>
    </row>
    <row r="422" spans="1:19">
      <c r="A422" s="4" t="s">
        <v>47</v>
      </c>
      <c r="B422" s="23" t="s">
        <v>48</v>
      </c>
      <c r="C422" s="10"/>
      <c r="D422" s="10"/>
      <c r="E422" s="10"/>
      <c r="F422" s="10"/>
      <c r="G422" s="11">
        <f>SUM(G411:G421)</f>
        <v>210</v>
      </c>
      <c r="H422" s="11">
        <f t="shared" ref="H422:P422" si="18">SUM(H411:H421)</f>
        <v>240</v>
      </c>
      <c r="I422" s="11">
        <f t="shared" si="18"/>
        <v>8.1999999999999993</v>
      </c>
      <c r="J422" s="11">
        <f t="shared" si="18"/>
        <v>8.9</v>
      </c>
      <c r="K422" s="11">
        <f t="shared" si="18"/>
        <v>5.5</v>
      </c>
      <c r="L422" s="11">
        <f t="shared" si="18"/>
        <v>6.2</v>
      </c>
      <c r="M422" s="11">
        <f t="shared" si="18"/>
        <v>45.199999999999996</v>
      </c>
      <c r="N422" s="11">
        <f t="shared" si="18"/>
        <v>46.5</v>
      </c>
      <c r="O422" s="11">
        <f t="shared" si="18"/>
        <v>261.7</v>
      </c>
      <c r="P422" s="11">
        <f t="shared" si="18"/>
        <v>277</v>
      </c>
      <c r="Q422" s="10"/>
      <c r="R422" s="10"/>
    </row>
    <row r="423" spans="1:19">
      <c r="A423" s="4"/>
      <c r="B423" s="23"/>
      <c r="C423" s="10"/>
      <c r="D423" s="10"/>
      <c r="E423" s="10"/>
      <c r="F423" s="10"/>
      <c r="G423" s="11"/>
      <c r="H423" s="11"/>
      <c r="I423" s="24"/>
      <c r="J423" s="24"/>
      <c r="K423" s="24"/>
      <c r="L423" s="24"/>
      <c r="M423" s="24"/>
      <c r="N423" s="24"/>
      <c r="O423" s="24"/>
      <c r="P423" s="24"/>
      <c r="Q423" s="10"/>
      <c r="R423" s="10"/>
    </row>
    <row r="424" spans="1:19">
      <c r="A424" s="4" t="s">
        <v>90</v>
      </c>
      <c r="B424" s="23" t="s">
        <v>48</v>
      </c>
      <c r="C424" s="10"/>
      <c r="D424" s="10"/>
      <c r="E424" s="10"/>
      <c r="F424" s="10"/>
      <c r="G424" s="29">
        <f>SUM(G372+G408+G422)</f>
        <v>1402.5</v>
      </c>
      <c r="H424" s="29">
        <f t="shared" ref="H424:P424" si="19">SUM(H372+H408+H422)</f>
        <v>1830</v>
      </c>
      <c r="I424" s="29">
        <f t="shared" si="19"/>
        <v>42.849999999999994</v>
      </c>
      <c r="J424" s="29">
        <f t="shared" si="19"/>
        <v>56.1</v>
      </c>
      <c r="K424" s="29">
        <f t="shared" si="19"/>
        <v>27.08</v>
      </c>
      <c r="L424" s="29">
        <f t="shared" si="19"/>
        <v>36.93</v>
      </c>
      <c r="M424" s="29">
        <f t="shared" si="19"/>
        <v>167.15</v>
      </c>
      <c r="N424" s="29">
        <f t="shared" si="19"/>
        <v>205.1</v>
      </c>
      <c r="O424" s="29">
        <f t="shared" si="19"/>
        <v>1081.02</v>
      </c>
      <c r="P424" s="29">
        <f t="shared" si="19"/>
        <v>1376.6399999999999</v>
      </c>
      <c r="Q424" s="10"/>
      <c r="R424" s="10"/>
    </row>
    <row r="425" spans="1:19">
      <c r="A425" s="4"/>
      <c r="B425" s="19"/>
      <c r="C425" s="10"/>
      <c r="D425" s="10"/>
      <c r="E425" s="10"/>
      <c r="F425" s="10"/>
      <c r="G425" s="11"/>
      <c r="H425" s="11"/>
      <c r="I425" s="24"/>
      <c r="J425" s="24"/>
      <c r="K425" s="24"/>
      <c r="L425" s="24"/>
      <c r="M425" s="24"/>
      <c r="N425" s="24"/>
      <c r="O425" s="24"/>
      <c r="P425" s="24"/>
      <c r="Q425" s="10"/>
      <c r="R425" s="10"/>
    </row>
    <row r="426" spans="1:19" ht="31.5" customHeight="1">
      <c r="A426" s="120" t="s">
        <v>0</v>
      </c>
      <c r="B426" s="123" t="s">
        <v>1</v>
      </c>
      <c r="C426" s="119" t="s">
        <v>2</v>
      </c>
      <c r="D426" s="119"/>
      <c r="E426" s="119" t="s">
        <v>3</v>
      </c>
      <c r="F426" s="119"/>
      <c r="G426" s="119" t="s">
        <v>4</v>
      </c>
      <c r="H426" s="119"/>
      <c r="I426" s="119" t="s">
        <v>5</v>
      </c>
      <c r="J426" s="119"/>
      <c r="K426" s="119"/>
      <c r="L426" s="119"/>
      <c r="M426" s="119"/>
      <c r="N426" s="119"/>
      <c r="O426" s="119" t="s">
        <v>6</v>
      </c>
      <c r="P426" s="119"/>
      <c r="Q426" s="119" t="s">
        <v>7</v>
      </c>
      <c r="R426" s="119"/>
      <c r="S426" s="1"/>
    </row>
    <row r="427" spans="1:19">
      <c r="A427" s="121"/>
      <c r="B427" s="123"/>
      <c r="C427" s="119" t="s">
        <v>252</v>
      </c>
      <c r="D427" s="119" t="s">
        <v>253</v>
      </c>
      <c r="E427" s="119" t="s">
        <v>254</v>
      </c>
      <c r="F427" s="119" t="s">
        <v>255</v>
      </c>
      <c r="G427" s="119" t="s">
        <v>8</v>
      </c>
      <c r="H427" s="119" t="s">
        <v>9</v>
      </c>
      <c r="I427" s="115" t="s">
        <v>10</v>
      </c>
      <c r="J427" s="115"/>
      <c r="K427" s="115" t="s">
        <v>11</v>
      </c>
      <c r="L427" s="115"/>
      <c r="M427" s="115" t="s">
        <v>12</v>
      </c>
      <c r="N427" s="115"/>
      <c r="O427" s="119"/>
      <c r="P427" s="119"/>
      <c r="Q427" s="119"/>
      <c r="R427" s="119"/>
      <c r="S427" s="1"/>
    </row>
    <row r="428" spans="1:19" ht="26.25" customHeight="1">
      <c r="A428" s="121"/>
      <c r="B428" s="123"/>
      <c r="C428" s="119"/>
      <c r="D428" s="119"/>
      <c r="E428" s="119"/>
      <c r="F428" s="119"/>
      <c r="G428" s="119"/>
      <c r="H428" s="119"/>
      <c r="I428" s="115"/>
      <c r="J428" s="115"/>
      <c r="K428" s="115"/>
      <c r="L428" s="115"/>
      <c r="M428" s="115"/>
      <c r="N428" s="115"/>
      <c r="O428" s="119"/>
      <c r="P428" s="119"/>
      <c r="Q428" s="119"/>
      <c r="R428" s="119"/>
      <c r="S428" s="1"/>
    </row>
    <row r="429" spans="1:19">
      <c r="A429" s="122"/>
      <c r="B429" s="123"/>
      <c r="C429" s="119"/>
      <c r="D429" s="119"/>
      <c r="E429" s="119"/>
      <c r="F429" s="119"/>
      <c r="G429" s="119"/>
      <c r="H429" s="119"/>
      <c r="I429" s="3" t="s">
        <v>13</v>
      </c>
      <c r="J429" s="3" t="s">
        <v>14</v>
      </c>
      <c r="K429" s="3" t="s">
        <v>13</v>
      </c>
      <c r="L429" s="3" t="s">
        <v>14</v>
      </c>
      <c r="M429" s="3" t="s">
        <v>13</v>
      </c>
      <c r="N429" s="3" t="s">
        <v>14</v>
      </c>
      <c r="O429" s="4" t="s">
        <v>13</v>
      </c>
      <c r="P429" s="4" t="s">
        <v>14</v>
      </c>
      <c r="Q429" s="4" t="s">
        <v>13</v>
      </c>
      <c r="R429" s="4" t="s">
        <v>14</v>
      </c>
      <c r="S429" s="1"/>
    </row>
    <row r="430" spans="1:19" s="16" customFormat="1">
      <c r="A430" s="4" t="s">
        <v>15</v>
      </c>
      <c r="B430" s="5">
        <v>1</v>
      </c>
      <c r="C430" s="4">
        <v>2</v>
      </c>
      <c r="D430" s="4">
        <v>3</v>
      </c>
      <c r="E430" s="4">
        <v>4</v>
      </c>
      <c r="F430" s="4">
        <v>5</v>
      </c>
      <c r="G430" s="4">
        <v>6</v>
      </c>
      <c r="H430" s="4">
        <v>7</v>
      </c>
      <c r="I430" s="4">
        <v>8</v>
      </c>
      <c r="J430" s="4">
        <v>9</v>
      </c>
      <c r="K430" s="4">
        <v>10</v>
      </c>
      <c r="L430" s="4">
        <v>11</v>
      </c>
      <c r="M430" s="4">
        <v>12</v>
      </c>
      <c r="N430" s="4">
        <v>13</v>
      </c>
      <c r="O430" s="4">
        <v>14</v>
      </c>
      <c r="P430" s="4">
        <v>15</v>
      </c>
      <c r="Q430" s="4">
        <v>16</v>
      </c>
      <c r="R430" s="4">
        <v>17</v>
      </c>
      <c r="S430" s="49"/>
    </row>
    <row r="431" spans="1:19" ht="22.5" customHeight="1">
      <c r="A431" s="116" t="s">
        <v>256</v>
      </c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8"/>
    </row>
    <row r="432" spans="1:19" ht="21" customHeight="1">
      <c r="A432" s="97" t="s">
        <v>17</v>
      </c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9"/>
    </row>
    <row r="433" spans="1:18" ht="17.25" customHeight="1">
      <c r="A433" s="97" t="s">
        <v>257</v>
      </c>
      <c r="B433" s="99"/>
      <c r="C433" s="10"/>
      <c r="D433" s="10"/>
      <c r="E433" s="10"/>
      <c r="F433" s="10"/>
      <c r="G433" s="9"/>
      <c r="H433" s="9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>
      <c r="A434" s="86" t="s">
        <v>258</v>
      </c>
      <c r="B434" s="15" t="s">
        <v>259</v>
      </c>
      <c r="C434" s="2"/>
      <c r="D434" s="2"/>
      <c r="E434" s="2"/>
      <c r="F434" s="2"/>
      <c r="I434" s="2"/>
      <c r="J434" s="2"/>
      <c r="K434" s="2"/>
      <c r="L434" s="2"/>
      <c r="M434" s="2"/>
      <c r="N434" s="2"/>
      <c r="O434" s="2"/>
      <c r="P434" s="2"/>
      <c r="Q434" s="2"/>
      <c r="R434" s="32"/>
    </row>
    <row r="435" spans="1:18">
      <c r="A435" s="87"/>
      <c r="B435" s="7" t="s">
        <v>260</v>
      </c>
      <c r="C435" s="8">
        <v>29.4</v>
      </c>
      <c r="D435" s="8">
        <v>29.4</v>
      </c>
      <c r="E435" s="8">
        <v>36.799999999999997</v>
      </c>
      <c r="F435" s="8">
        <v>36.799999999999997</v>
      </c>
      <c r="G435" s="9"/>
      <c r="H435" s="9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>
      <c r="A436" s="87"/>
      <c r="B436" s="7" t="s">
        <v>261</v>
      </c>
      <c r="C436" s="8">
        <v>21</v>
      </c>
      <c r="D436" s="8">
        <v>16.8</v>
      </c>
      <c r="E436" s="8">
        <v>26.2</v>
      </c>
      <c r="F436" s="8">
        <v>21</v>
      </c>
      <c r="G436" s="4"/>
      <c r="H436" s="11"/>
      <c r="I436" s="8"/>
      <c r="J436" s="8"/>
      <c r="K436" s="8"/>
      <c r="L436" s="11"/>
      <c r="M436" s="11"/>
      <c r="N436" s="8"/>
      <c r="O436" s="8"/>
      <c r="P436" s="8"/>
      <c r="Q436" s="8"/>
      <c r="R436" s="8"/>
    </row>
    <row r="437" spans="1:18">
      <c r="A437" s="87"/>
      <c r="B437" s="7" t="s">
        <v>31</v>
      </c>
      <c r="C437" s="8">
        <v>7.2</v>
      </c>
      <c r="D437" s="8">
        <v>7.2</v>
      </c>
      <c r="E437" s="8">
        <v>9</v>
      </c>
      <c r="F437" s="8">
        <v>9</v>
      </c>
      <c r="G437" s="9"/>
      <c r="H437" s="9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ht="25.5">
      <c r="A438" s="87"/>
      <c r="B438" s="7" t="s">
        <v>222</v>
      </c>
      <c r="C438" s="8">
        <v>7.5</v>
      </c>
      <c r="D438" s="8">
        <v>6.6</v>
      </c>
      <c r="E438" s="8">
        <v>9.4</v>
      </c>
      <c r="F438" s="8">
        <v>8.3000000000000007</v>
      </c>
      <c r="G438" s="9"/>
      <c r="H438" s="9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>
      <c r="A439" s="87"/>
      <c r="B439" s="7" t="s">
        <v>262</v>
      </c>
      <c r="C439" s="8">
        <v>0.7</v>
      </c>
      <c r="D439" s="8">
        <v>0.6</v>
      </c>
      <c r="E439" s="8">
        <v>0.9</v>
      </c>
      <c r="F439" s="8">
        <v>0.8</v>
      </c>
      <c r="G439" s="4">
        <v>120</v>
      </c>
      <c r="H439" s="11">
        <v>150</v>
      </c>
      <c r="I439" s="8">
        <v>3.8</v>
      </c>
      <c r="J439" s="8">
        <v>4.7</v>
      </c>
      <c r="K439" s="8">
        <v>4.9000000000000004</v>
      </c>
      <c r="L439" s="11">
        <v>6.1</v>
      </c>
      <c r="M439" s="11">
        <v>21.2</v>
      </c>
      <c r="N439" s="8">
        <v>26.5</v>
      </c>
      <c r="O439" s="8">
        <v>144.6</v>
      </c>
      <c r="P439" s="8">
        <v>180.8</v>
      </c>
      <c r="Q439" s="10"/>
      <c r="R439" s="10"/>
    </row>
    <row r="440" spans="1:18">
      <c r="A440" s="87"/>
      <c r="B440" s="7" t="s">
        <v>85</v>
      </c>
      <c r="C440" s="8">
        <v>7.2</v>
      </c>
      <c r="D440" s="8">
        <v>7.2</v>
      </c>
      <c r="E440" s="8">
        <v>9</v>
      </c>
      <c r="F440" s="8">
        <v>9</v>
      </c>
      <c r="G440" s="9"/>
      <c r="H440" s="9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>
      <c r="A441" s="87"/>
      <c r="B441" s="7" t="s">
        <v>86</v>
      </c>
      <c r="C441" s="8">
        <v>0.4</v>
      </c>
      <c r="D441" s="8">
        <v>0.4</v>
      </c>
      <c r="E441" s="8">
        <v>0.5</v>
      </c>
      <c r="F441" s="8">
        <v>0.5</v>
      </c>
      <c r="G441" s="9"/>
      <c r="H441" s="9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>
      <c r="A442" s="88"/>
      <c r="B442" s="7" t="s">
        <v>69</v>
      </c>
      <c r="C442" s="8">
        <v>176.4</v>
      </c>
      <c r="D442" s="8">
        <v>176.4</v>
      </c>
      <c r="E442" s="8">
        <v>220.5</v>
      </c>
      <c r="F442" s="8">
        <v>220.5</v>
      </c>
      <c r="G442" s="9"/>
      <c r="H442" s="9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ht="30" customHeight="1">
      <c r="A443" s="3" t="s">
        <v>263</v>
      </c>
      <c r="B443" s="15" t="s">
        <v>264</v>
      </c>
      <c r="C443" s="8">
        <v>33.9</v>
      </c>
      <c r="D443" s="8">
        <v>30</v>
      </c>
      <c r="E443" s="8">
        <v>67.8</v>
      </c>
      <c r="F443" s="8">
        <v>60</v>
      </c>
      <c r="G443" s="11">
        <v>30</v>
      </c>
      <c r="H443" s="11">
        <v>60</v>
      </c>
      <c r="I443" s="8">
        <v>0.25</v>
      </c>
      <c r="J443" s="8">
        <v>0.5</v>
      </c>
      <c r="K443" s="8">
        <v>0.05</v>
      </c>
      <c r="L443" s="8">
        <v>0.1</v>
      </c>
      <c r="M443" s="8">
        <v>0.75</v>
      </c>
      <c r="N443" s="8">
        <v>1.5</v>
      </c>
      <c r="O443" s="8">
        <v>4.25</v>
      </c>
      <c r="P443" s="8">
        <v>8.5</v>
      </c>
      <c r="Q443" s="8"/>
      <c r="R443" s="8"/>
    </row>
    <row r="444" spans="1:18" ht="15" customHeight="1">
      <c r="A444" s="86" t="s">
        <v>265</v>
      </c>
      <c r="B444" s="15" t="s">
        <v>36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32"/>
    </row>
    <row r="445" spans="1:18">
      <c r="A445" s="87"/>
      <c r="B445" s="19" t="s">
        <v>102</v>
      </c>
      <c r="C445" s="8">
        <v>0.8</v>
      </c>
      <c r="D445" s="8">
        <v>0.8</v>
      </c>
      <c r="E445" s="8">
        <v>1</v>
      </c>
      <c r="F445" s="8">
        <v>1</v>
      </c>
      <c r="G445" s="9"/>
      <c r="H445" s="9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>
      <c r="A446" s="87"/>
      <c r="B446" s="7" t="s">
        <v>96</v>
      </c>
      <c r="C446" s="8">
        <v>5.3</v>
      </c>
      <c r="D446" s="8">
        <v>5.3</v>
      </c>
      <c r="E446" s="8">
        <v>7</v>
      </c>
      <c r="F446" s="8">
        <v>7</v>
      </c>
      <c r="G446" s="4">
        <v>150</v>
      </c>
      <c r="H446" s="11">
        <v>200</v>
      </c>
      <c r="I446" s="8">
        <v>0.2</v>
      </c>
      <c r="J446" s="8">
        <v>0.3</v>
      </c>
      <c r="K446" s="8">
        <v>0</v>
      </c>
      <c r="L446" s="11">
        <v>0</v>
      </c>
      <c r="M446" s="11">
        <v>5</v>
      </c>
      <c r="N446" s="8">
        <v>6.3</v>
      </c>
      <c r="O446" s="8">
        <v>20.9</v>
      </c>
      <c r="P446" s="8">
        <v>27.9</v>
      </c>
      <c r="Q446" s="8"/>
      <c r="R446" s="8"/>
    </row>
    <row r="447" spans="1:18">
      <c r="A447" s="87"/>
      <c r="B447" s="7" t="s">
        <v>69</v>
      </c>
      <c r="C447" s="8">
        <v>146.30000000000001</v>
      </c>
      <c r="D447" s="8">
        <v>146.30000000000001</v>
      </c>
      <c r="E447" s="8">
        <v>195</v>
      </c>
      <c r="F447" s="8">
        <v>195</v>
      </c>
      <c r="G447" s="9"/>
      <c r="H447" s="9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>
      <c r="A448" s="88"/>
      <c r="B448" s="7" t="s">
        <v>154</v>
      </c>
      <c r="C448" s="8">
        <v>5.6</v>
      </c>
      <c r="D448" s="8">
        <v>5.3</v>
      </c>
      <c r="E448" s="8">
        <v>7.5</v>
      </c>
      <c r="F448" s="8">
        <v>7</v>
      </c>
      <c r="G448" s="9"/>
      <c r="H448" s="9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>
      <c r="A449" s="20"/>
      <c r="B449" s="15" t="s">
        <v>43</v>
      </c>
      <c r="C449" s="7">
        <v>15</v>
      </c>
      <c r="D449" s="8">
        <v>15</v>
      </c>
      <c r="E449" s="8">
        <v>15</v>
      </c>
      <c r="F449" s="8">
        <v>15</v>
      </c>
      <c r="G449" s="11">
        <v>15</v>
      </c>
      <c r="H449" s="11">
        <v>15</v>
      </c>
      <c r="I449" s="11">
        <v>1.1000000000000001</v>
      </c>
      <c r="J449" s="8">
        <v>1.1000000000000001</v>
      </c>
      <c r="K449" s="8">
        <v>0.1</v>
      </c>
      <c r="L449" s="8">
        <v>0.1</v>
      </c>
      <c r="M449" s="8">
        <v>7.4</v>
      </c>
      <c r="N449" s="8">
        <v>7.4</v>
      </c>
      <c r="O449" s="8">
        <v>35.200000000000003</v>
      </c>
      <c r="P449" s="8">
        <v>35.200000000000003</v>
      </c>
      <c r="Q449" s="8"/>
      <c r="R449" s="8"/>
    </row>
    <row r="450" spans="1:18">
      <c r="A450" s="20"/>
      <c r="B450" s="15" t="s">
        <v>44</v>
      </c>
      <c r="C450" s="8">
        <v>15</v>
      </c>
      <c r="D450" s="8">
        <v>15</v>
      </c>
      <c r="E450" s="8">
        <v>15</v>
      </c>
      <c r="F450" s="8">
        <v>15</v>
      </c>
      <c r="G450" s="11">
        <v>15</v>
      </c>
      <c r="H450" s="11">
        <v>15</v>
      </c>
      <c r="I450" s="8">
        <v>1</v>
      </c>
      <c r="J450" s="8">
        <v>1</v>
      </c>
      <c r="K450" s="8">
        <v>0.2</v>
      </c>
      <c r="L450" s="8">
        <v>0.2</v>
      </c>
      <c r="M450" s="8">
        <v>5</v>
      </c>
      <c r="N450" s="8">
        <v>5</v>
      </c>
      <c r="O450" s="8">
        <v>25.6</v>
      </c>
      <c r="P450" s="8">
        <v>25.6</v>
      </c>
      <c r="Q450" s="8"/>
      <c r="R450" s="8"/>
    </row>
    <row r="451" spans="1:18" ht="15" customHeight="1">
      <c r="A451" s="110" t="s">
        <v>155</v>
      </c>
      <c r="B451" s="111"/>
      <c r="C451" s="10"/>
      <c r="D451" s="10"/>
      <c r="E451" s="10"/>
      <c r="F451" s="10"/>
      <c r="G451" s="9"/>
      <c r="H451" s="9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ht="37.5" customHeight="1">
      <c r="A452" s="3" t="s">
        <v>266</v>
      </c>
      <c r="B452" s="15" t="s">
        <v>46</v>
      </c>
      <c r="C452" s="13">
        <v>79.5</v>
      </c>
      <c r="D452" s="13">
        <v>70</v>
      </c>
      <c r="E452" s="13">
        <v>113.5</v>
      </c>
      <c r="F452" s="13">
        <v>100</v>
      </c>
      <c r="G452" s="9">
        <v>70</v>
      </c>
      <c r="H452" s="11">
        <v>100</v>
      </c>
      <c r="I452" s="8">
        <v>0.3</v>
      </c>
      <c r="J452" s="8">
        <v>0.4</v>
      </c>
      <c r="K452" s="8">
        <v>0.3</v>
      </c>
      <c r="L452" s="8">
        <v>0.4</v>
      </c>
      <c r="M452" s="8">
        <v>6.9</v>
      </c>
      <c r="N452" s="8">
        <v>9.8000000000000007</v>
      </c>
      <c r="O452" s="8">
        <v>31.1</v>
      </c>
      <c r="P452" s="8">
        <v>44</v>
      </c>
      <c r="Q452" s="8"/>
      <c r="R452" s="8"/>
    </row>
    <row r="453" spans="1:18">
      <c r="A453" s="4" t="s">
        <v>47</v>
      </c>
      <c r="B453" s="23" t="s">
        <v>48</v>
      </c>
      <c r="C453" s="10"/>
      <c r="D453" s="10"/>
      <c r="E453" s="10"/>
      <c r="F453" s="10"/>
      <c r="G453" s="11">
        <f>SUM(G435:G452)</f>
        <v>400</v>
      </c>
      <c r="H453" s="11">
        <f t="shared" ref="H453:P453" si="20">SUM(H435:H452)</f>
        <v>540</v>
      </c>
      <c r="I453" s="11">
        <f t="shared" si="20"/>
        <v>6.6499999999999995</v>
      </c>
      <c r="J453" s="11">
        <f t="shared" si="20"/>
        <v>8</v>
      </c>
      <c r="K453" s="11">
        <f t="shared" si="20"/>
        <v>5.55</v>
      </c>
      <c r="L453" s="11">
        <f t="shared" si="20"/>
        <v>6.8999999999999995</v>
      </c>
      <c r="M453" s="11">
        <f t="shared" si="20"/>
        <v>46.25</v>
      </c>
      <c r="N453" s="11">
        <f t="shared" si="20"/>
        <v>56.5</v>
      </c>
      <c r="O453" s="11">
        <f t="shared" si="20"/>
        <v>261.64999999999998</v>
      </c>
      <c r="P453" s="11">
        <f t="shared" si="20"/>
        <v>322.00000000000006</v>
      </c>
      <c r="Q453" s="10"/>
      <c r="R453" s="10"/>
    </row>
    <row r="454" spans="1:18" ht="21.75" customHeight="1">
      <c r="A454" s="100" t="s">
        <v>267</v>
      </c>
      <c r="B454" s="101"/>
      <c r="C454" s="8"/>
      <c r="D454" s="8"/>
      <c r="E454" s="8"/>
      <c r="F454" s="8"/>
      <c r="G454" s="11"/>
      <c r="H454" s="11"/>
      <c r="I454" s="24"/>
      <c r="J454" s="24"/>
      <c r="K454" s="24"/>
      <c r="L454" s="24"/>
      <c r="M454" s="24"/>
      <c r="N454" s="24"/>
      <c r="O454" s="24"/>
      <c r="P454" s="24"/>
      <c r="Q454" s="10"/>
      <c r="R454" s="10"/>
    </row>
    <row r="455" spans="1:18" ht="25.5">
      <c r="A455" s="3"/>
      <c r="B455" s="15" t="s">
        <v>268</v>
      </c>
      <c r="C455" s="2"/>
      <c r="D455" s="2"/>
      <c r="E455" s="2"/>
      <c r="F455" s="2"/>
      <c r="I455" s="2"/>
      <c r="J455" s="2"/>
      <c r="K455" s="2"/>
      <c r="L455" s="2"/>
      <c r="M455" s="2"/>
      <c r="N455" s="2"/>
      <c r="O455" s="2"/>
      <c r="P455" s="2"/>
      <c r="Q455" s="2"/>
      <c r="R455" s="32"/>
    </row>
    <row r="456" spans="1:18">
      <c r="A456" s="20"/>
      <c r="B456" s="7" t="s">
        <v>232</v>
      </c>
      <c r="C456" s="8">
        <v>65.099999999999994</v>
      </c>
      <c r="D456" s="8">
        <v>56</v>
      </c>
      <c r="E456" s="8">
        <v>86.8</v>
      </c>
      <c r="F456" s="8">
        <v>56</v>
      </c>
      <c r="G456" s="9"/>
      <c r="H456" s="9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>
      <c r="A457" s="3" t="s">
        <v>269</v>
      </c>
      <c r="B457" s="7" t="s">
        <v>225</v>
      </c>
      <c r="C457" s="8">
        <v>3</v>
      </c>
      <c r="D457" s="8">
        <v>3</v>
      </c>
      <c r="E457" s="8">
        <v>4</v>
      </c>
      <c r="F457" s="8">
        <v>4</v>
      </c>
      <c r="G457" s="9"/>
      <c r="H457" s="9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>
      <c r="A458" s="3" t="s">
        <v>270</v>
      </c>
      <c r="B458" s="7" t="s">
        <v>271</v>
      </c>
      <c r="C458" s="8">
        <v>1.32</v>
      </c>
      <c r="D458" s="8">
        <v>1.05</v>
      </c>
      <c r="E458" s="8">
        <v>1.76</v>
      </c>
      <c r="F458" s="8">
        <v>1.4</v>
      </c>
      <c r="G458" s="9"/>
      <c r="H458" s="9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>
      <c r="A459" s="20"/>
      <c r="B459" s="7" t="s">
        <v>272</v>
      </c>
      <c r="C459" s="8">
        <v>21.18</v>
      </c>
      <c r="D459" s="8">
        <v>18.75</v>
      </c>
      <c r="E459" s="8">
        <v>28.24</v>
      </c>
      <c r="F459" s="8">
        <v>25</v>
      </c>
      <c r="G459" s="9"/>
      <c r="H459" s="9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>
      <c r="A460" s="20"/>
      <c r="B460" s="7" t="s">
        <v>200</v>
      </c>
      <c r="C460" s="8">
        <v>7.5</v>
      </c>
      <c r="D460" s="8">
        <v>6</v>
      </c>
      <c r="E460" s="8">
        <v>10</v>
      </c>
      <c r="F460" s="8">
        <v>8</v>
      </c>
      <c r="G460" s="11">
        <v>150</v>
      </c>
      <c r="H460" s="11">
        <v>200</v>
      </c>
      <c r="I460" s="8">
        <v>4.42</v>
      </c>
      <c r="J460" s="8">
        <v>5.9</v>
      </c>
      <c r="K460" s="11">
        <v>5.07</v>
      </c>
      <c r="L460" s="11">
        <v>6.76</v>
      </c>
      <c r="M460" s="8">
        <v>9.4</v>
      </c>
      <c r="N460" s="8">
        <v>12.54</v>
      </c>
      <c r="O460" s="8">
        <v>100.95</v>
      </c>
      <c r="P460" s="8">
        <v>134.6</v>
      </c>
      <c r="Q460" s="8"/>
      <c r="R460" s="8"/>
    </row>
    <row r="461" spans="1:18">
      <c r="A461" s="20"/>
      <c r="B461" s="7" t="s">
        <v>208</v>
      </c>
      <c r="C461" s="8">
        <v>12</v>
      </c>
      <c r="D461" s="8">
        <v>9.6</v>
      </c>
      <c r="E461" s="8">
        <v>16</v>
      </c>
      <c r="F461" s="8">
        <v>12.8</v>
      </c>
      <c r="G461" s="9"/>
      <c r="H461" s="9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>
      <c r="A462" s="20"/>
      <c r="B462" s="7" t="s">
        <v>32</v>
      </c>
      <c r="C462" s="8">
        <v>1.17</v>
      </c>
      <c r="D462" s="8">
        <v>1.17</v>
      </c>
      <c r="E462" s="8">
        <v>1.56</v>
      </c>
      <c r="F462" s="8">
        <v>1.56</v>
      </c>
      <c r="G462" s="9"/>
      <c r="H462" s="9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>
      <c r="A463" s="20"/>
      <c r="B463" s="7" t="s">
        <v>234</v>
      </c>
      <c r="C463" s="8">
        <v>0.01</v>
      </c>
      <c r="D463" s="8">
        <v>0.01</v>
      </c>
      <c r="E463" s="8">
        <v>0.01</v>
      </c>
      <c r="F463" s="8">
        <v>0.01</v>
      </c>
      <c r="G463" s="9"/>
      <c r="H463" s="9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>
      <c r="A464" s="20"/>
      <c r="B464" s="7" t="s">
        <v>33</v>
      </c>
      <c r="C464" s="8">
        <v>0.2</v>
      </c>
      <c r="D464" s="8">
        <v>0.2</v>
      </c>
      <c r="E464" s="8">
        <v>0.3</v>
      </c>
      <c r="F464" s="8">
        <v>0.3</v>
      </c>
      <c r="G464" s="9"/>
      <c r="H464" s="9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>
      <c r="A465" s="20"/>
      <c r="B465" s="7" t="s">
        <v>69</v>
      </c>
      <c r="C465" s="8">
        <v>112.5</v>
      </c>
      <c r="D465" s="8">
        <v>112.5</v>
      </c>
      <c r="E465" s="8">
        <v>150</v>
      </c>
      <c r="F465" s="8">
        <v>150</v>
      </c>
      <c r="G465" s="9"/>
      <c r="H465" s="9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ht="15" customHeight="1">
      <c r="A466" s="86" t="s">
        <v>273</v>
      </c>
      <c r="B466" s="15" t="s">
        <v>274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32"/>
    </row>
    <row r="467" spans="1:18">
      <c r="A467" s="87"/>
      <c r="B467" s="7" t="s">
        <v>184</v>
      </c>
      <c r="C467" s="8">
        <v>55.2</v>
      </c>
      <c r="D467" s="8">
        <v>55.2</v>
      </c>
      <c r="E467" s="8">
        <v>69</v>
      </c>
      <c r="F467" s="8">
        <v>69</v>
      </c>
      <c r="G467" s="9"/>
      <c r="H467" s="9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>
      <c r="A468" s="87"/>
      <c r="B468" s="7" t="s">
        <v>275</v>
      </c>
      <c r="C468" s="8">
        <v>5.4</v>
      </c>
      <c r="D468" s="8">
        <v>5.4</v>
      </c>
      <c r="E468" s="8">
        <v>6.8</v>
      </c>
      <c r="F468" s="8">
        <v>6.8</v>
      </c>
      <c r="G468" s="4">
        <v>120</v>
      </c>
      <c r="H468" s="11">
        <v>150</v>
      </c>
      <c r="I468" s="8">
        <v>6.6</v>
      </c>
      <c r="J468" s="8">
        <v>8.3000000000000007</v>
      </c>
      <c r="K468" s="8">
        <v>5</v>
      </c>
      <c r="L468" s="11">
        <v>6.3</v>
      </c>
      <c r="M468" s="11">
        <v>28.8</v>
      </c>
      <c r="N468" s="8">
        <v>36</v>
      </c>
      <c r="O468" s="8">
        <v>187</v>
      </c>
      <c r="P468" s="8">
        <v>233.7</v>
      </c>
      <c r="Q468" s="8"/>
      <c r="R468" s="8"/>
    </row>
    <row r="469" spans="1:18">
      <c r="A469" s="87"/>
      <c r="B469" s="7" t="s">
        <v>69</v>
      </c>
      <c r="C469" s="8">
        <v>81.599999999999994</v>
      </c>
      <c r="D469" s="8">
        <v>81.599999999999994</v>
      </c>
      <c r="E469" s="8">
        <v>102</v>
      </c>
      <c r="F469" s="8">
        <v>102</v>
      </c>
      <c r="G469" s="9"/>
      <c r="H469" s="9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>
      <c r="A470" s="88"/>
      <c r="B470" s="7" t="s">
        <v>61</v>
      </c>
      <c r="C470" s="8">
        <v>0.4</v>
      </c>
      <c r="D470" s="8">
        <v>0.4</v>
      </c>
      <c r="E470" s="8">
        <v>0.5</v>
      </c>
      <c r="F470" s="8">
        <v>0.5</v>
      </c>
      <c r="G470" s="9"/>
      <c r="H470" s="9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>
      <c r="A471" s="86" t="s">
        <v>276</v>
      </c>
      <c r="B471" s="15" t="s">
        <v>277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32"/>
    </row>
    <row r="472" spans="1:18">
      <c r="A472" s="87"/>
      <c r="B472" s="7" t="s">
        <v>278</v>
      </c>
      <c r="C472" s="8">
        <v>58.4</v>
      </c>
      <c r="D472" s="8">
        <v>56.2</v>
      </c>
      <c r="E472" s="8">
        <v>77.900000000000006</v>
      </c>
      <c r="F472" s="8">
        <v>74.900000000000006</v>
      </c>
      <c r="G472" s="9"/>
      <c r="H472" s="9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>
      <c r="A473" s="87"/>
      <c r="B473" s="7" t="s">
        <v>84</v>
      </c>
      <c r="C473" s="8">
        <v>20</v>
      </c>
      <c r="D473" s="8">
        <v>20</v>
      </c>
      <c r="E473" s="8">
        <v>26.7</v>
      </c>
      <c r="F473" s="8">
        <v>26.7</v>
      </c>
      <c r="G473" s="9"/>
      <c r="H473" s="9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>
      <c r="A474" s="87"/>
      <c r="B474" s="7" t="s">
        <v>212</v>
      </c>
      <c r="C474" s="8">
        <v>1</v>
      </c>
      <c r="D474" s="8">
        <v>1</v>
      </c>
      <c r="E474" s="8">
        <v>1.3</v>
      </c>
      <c r="F474" s="8">
        <v>1.3</v>
      </c>
      <c r="G474" s="9"/>
      <c r="H474" s="9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>
      <c r="A475" s="87"/>
      <c r="B475" s="7" t="s">
        <v>85</v>
      </c>
      <c r="C475" s="8">
        <v>1</v>
      </c>
      <c r="D475" s="8">
        <v>1</v>
      </c>
      <c r="E475" s="8">
        <v>1.3</v>
      </c>
      <c r="F475" s="8">
        <v>1.3</v>
      </c>
      <c r="G475" s="11">
        <v>60</v>
      </c>
      <c r="H475" s="11">
        <v>80</v>
      </c>
      <c r="I475" s="8">
        <v>10</v>
      </c>
      <c r="J475" s="8">
        <v>13.4</v>
      </c>
      <c r="K475" s="11">
        <v>9.5</v>
      </c>
      <c r="L475" s="11">
        <v>12.7</v>
      </c>
      <c r="M475" s="8">
        <v>4</v>
      </c>
      <c r="N475" s="8">
        <v>5.3</v>
      </c>
      <c r="O475" s="8">
        <v>142</v>
      </c>
      <c r="P475" s="8">
        <v>189.3</v>
      </c>
      <c r="Q475" s="8"/>
      <c r="R475" s="8"/>
    </row>
    <row r="476" spans="1:18">
      <c r="A476" s="87"/>
      <c r="B476" s="7" t="s">
        <v>32</v>
      </c>
      <c r="C476" s="8">
        <v>5</v>
      </c>
      <c r="D476" s="8">
        <v>5</v>
      </c>
      <c r="E476" s="8">
        <v>6.7</v>
      </c>
      <c r="F476" s="8">
        <v>6.7</v>
      </c>
      <c r="G476" s="9"/>
      <c r="H476" s="9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>
      <c r="A477" s="87"/>
      <c r="B477" s="7" t="s">
        <v>69</v>
      </c>
      <c r="C477" s="8">
        <v>22</v>
      </c>
      <c r="D477" s="8">
        <v>22</v>
      </c>
      <c r="E477" s="8">
        <v>29.3</v>
      </c>
      <c r="F477" s="8">
        <v>29.3</v>
      </c>
      <c r="G477" s="9"/>
      <c r="H477" s="9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>
      <c r="A478" s="87"/>
      <c r="B478" s="7" t="s">
        <v>86</v>
      </c>
      <c r="C478" s="8">
        <v>0.4</v>
      </c>
      <c r="D478" s="8">
        <v>0.4</v>
      </c>
      <c r="E478" s="8">
        <v>0.5</v>
      </c>
      <c r="F478" s="8">
        <v>0.5</v>
      </c>
      <c r="G478" s="9"/>
      <c r="H478" s="9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>
      <c r="A479" s="88"/>
      <c r="B479" s="7" t="s">
        <v>279</v>
      </c>
      <c r="C479" s="10"/>
      <c r="D479" s="8">
        <v>38.299999999999997</v>
      </c>
      <c r="E479" s="10"/>
      <c r="F479" s="8">
        <v>51</v>
      </c>
      <c r="G479" s="9"/>
      <c r="H479" s="9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ht="27.75" customHeight="1">
      <c r="A480" s="3" t="s">
        <v>280</v>
      </c>
      <c r="B480" s="15" t="s">
        <v>130</v>
      </c>
      <c r="C480" s="8">
        <v>33.9</v>
      </c>
      <c r="D480" s="8">
        <v>30</v>
      </c>
      <c r="E480" s="8">
        <v>67.8</v>
      </c>
      <c r="F480" s="8">
        <v>60</v>
      </c>
      <c r="G480" s="11">
        <v>30</v>
      </c>
      <c r="H480" s="11">
        <v>60</v>
      </c>
      <c r="I480" s="8">
        <v>0.35</v>
      </c>
      <c r="J480" s="8">
        <v>0.7</v>
      </c>
      <c r="K480" s="8">
        <v>0.05</v>
      </c>
      <c r="L480" s="8">
        <v>0.1</v>
      </c>
      <c r="M480" s="8">
        <v>1.1499999999999999</v>
      </c>
      <c r="N480" s="8">
        <v>2.2999999999999998</v>
      </c>
      <c r="O480" s="8">
        <v>6.4</v>
      </c>
      <c r="P480" s="8">
        <v>12.8</v>
      </c>
      <c r="Q480" s="8"/>
      <c r="R480" s="8"/>
    </row>
    <row r="481" spans="1:18">
      <c r="A481" s="86" t="s">
        <v>281</v>
      </c>
      <c r="B481" s="15" t="s">
        <v>75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32"/>
    </row>
    <row r="482" spans="1:18">
      <c r="A482" s="87"/>
      <c r="B482" s="7" t="s">
        <v>204</v>
      </c>
      <c r="C482" s="8">
        <v>20.100000000000001</v>
      </c>
      <c r="D482" s="8">
        <v>18.8</v>
      </c>
      <c r="E482" s="8">
        <v>26.8</v>
      </c>
      <c r="F482" s="8">
        <v>25</v>
      </c>
      <c r="G482" s="9"/>
      <c r="H482" s="9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>
      <c r="A483" s="87"/>
      <c r="B483" s="7" t="s">
        <v>96</v>
      </c>
      <c r="C483" s="8">
        <v>5.3</v>
      </c>
      <c r="D483" s="8">
        <v>5.3</v>
      </c>
      <c r="E483" s="8">
        <v>7</v>
      </c>
      <c r="F483" s="8">
        <v>7</v>
      </c>
      <c r="G483" s="11">
        <v>150</v>
      </c>
      <c r="H483" s="11">
        <v>200</v>
      </c>
      <c r="I483" s="8">
        <v>0.4</v>
      </c>
      <c r="J483" s="8">
        <v>0.5</v>
      </c>
      <c r="K483" s="11">
        <v>0</v>
      </c>
      <c r="L483" s="11">
        <v>0</v>
      </c>
      <c r="M483" s="8">
        <v>14.9</v>
      </c>
      <c r="N483" s="8">
        <v>19.8</v>
      </c>
      <c r="O483" s="8">
        <v>60.8</v>
      </c>
      <c r="P483" s="8">
        <v>81</v>
      </c>
      <c r="Q483" s="8"/>
      <c r="R483" s="8"/>
    </row>
    <row r="484" spans="1:18">
      <c r="A484" s="88"/>
      <c r="B484" s="7" t="s">
        <v>69</v>
      </c>
      <c r="C484" s="8">
        <v>142.5</v>
      </c>
      <c r="D484" s="8">
        <v>142.5</v>
      </c>
      <c r="E484" s="8">
        <v>190</v>
      </c>
      <c r="F484" s="8">
        <v>190</v>
      </c>
      <c r="G484" s="9"/>
      <c r="H484" s="9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>
      <c r="A485" s="20"/>
      <c r="B485" s="15" t="s">
        <v>43</v>
      </c>
      <c r="C485" s="7">
        <v>20</v>
      </c>
      <c r="D485" s="8">
        <v>20</v>
      </c>
      <c r="E485" s="8">
        <v>40</v>
      </c>
      <c r="F485" s="8">
        <v>40</v>
      </c>
      <c r="G485" s="11">
        <v>20</v>
      </c>
      <c r="H485" s="11">
        <v>40</v>
      </c>
      <c r="I485" s="11">
        <v>1.5</v>
      </c>
      <c r="J485" s="8">
        <v>3</v>
      </c>
      <c r="K485" s="8">
        <v>0.2</v>
      </c>
      <c r="L485" s="8">
        <v>0.35</v>
      </c>
      <c r="M485" s="8">
        <v>9.8000000000000007</v>
      </c>
      <c r="N485" s="8">
        <v>19.64</v>
      </c>
      <c r="O485" s="8">
        <v>46.9</v>
      </c>
      <c r="P485" s="8">
        <v>93.7</v>
      </c>
      <c r="Q485" s="8"/>
      <c r="R485" s="8"/>
    </row>
    <row r="486" spans="1:18">
      <c r="A486" s="20"/>
      <c r="B486" s="15" t="s">
        <v>44</v>
      </c>
      <c r="C486" s="8">
        <v>15</v>
      </c>
      <c r="D486" s="8">
        <v>15</v>
      </c>
      <c r="E486" s="10"/>
      <c r="F486" s="10"/>
      <c r="G486" s="11">
        <v>15</v>
      </c>
      <c r="H486" s="9"/>
      <c r="I486" s="8">
        <v>1</v>
      </c>
      <c r="J486" s="10"/>
      <c r="K486" s="8">
        <v>0.2</v>
      </c>
      <c r="L486" s="10"/>
      <c r="M486" s="8">
        <v>5</v>
      </c>
      <c r="N486" s="10"/>
      <c r="O486" s="8">
        <v>25.6</v>
      </c>
      <c r="P486" s="10"/>
      <c r="Q486" s="8"/>
      <c r="R486" s="8"/>
    </row>
    <row r="487" spans="1:18">
      <c r="A487" s="4" t="s">
        <v>47</v>
      </c>
      <c r="B487" s="23" t="s">
        <v>48</v>
      </c>
      <c r="C487" s="10"/>
      <c r="D487" s="10"/>
      <c r="E487" s="10"/>
      <c r="F487" s="10"/>
      <c r="G487" s="48">
        <f>SUM(G456:G486)</f>
        <v>545</v>
      </c>
      <c r="H487" s="48">
        <f t="shared" ref="H487:P487" si="21">SUM(H456:H486)</f>
        <v>730</v>
      </c>
      <c r="I487" s="48">
        <f t="shared" si="21"/>
        <v>24.27</v>
      </c>
      <c r="J487" s="48">
        <f t="shared" si="21"/>
        <v>31.8</v>
      </c>
      <c r="K487" s="48">
        <f t="shared" si="21"/>
        <v>20.02</v>
      </c>
      <c r="L487" s="48">
        <f t="shared" si="21"/>
        <v>26.21</v>
      </c>
      <c r="M487" s="48">
        <f t="shared" si="21"/>
        <v>73.05</v>
      </c>
      <c r="N487" s="48">
        <f t="shared" si="21"/>
        <v>95.58</v>
      </c>
      <c r="O487" s="48">
        <f t="shared" si="21"/>
        <v>569.65</v>
      </c>
      <c r="P487" s="48">
        <f t="shared" si="21"/>
        <v>745.09999999999991</v>
      </c>
      <c r="Q487" s="10"/>
      <c r="R487" s="10"/>
    </row>
    <row r="488" spans="1:18" ht="25.5" customHeight="1">
      <c r="A488" s="97" t="s">
        <v>282</v>
      </c>
      <c r="B488" s="99"/>
      <c r="C488" s="8"/>
      <c r="D488" s="8"/>
      <c r="E488" s="8"/>
      <c r="F488" s="8"/>
      <c r="G488" s="24"/>
      <c r="H488" s="24"/>
      <c r="I488" s="33"/>
      <c r="J488" s="33"/>
      <c r="K488" s="33"/>
      <c r="L488" s="33"/>
      <c r="M488" s="33"/>
      <c r="N488" s="33"/>
      <c r="O488" s="33"/>
      <c r="P488" s="33"/>
      <c r="Q488" s="10"/>
      <c r="R488" s="10"/>
    </row>
    <row r="489" spans="1:18">
      <c r="A489" s="86" t="s">
        <v>283</v>
      </c>
      <c r="B489" s="15" t="s">
        <v>284</v>
      </c>
      <c r="C489" s="2"/>
      <c r="D489" s="2"/>
      <c r="E489" s="2"/>
      <c r="F489" s="2"/>
      <c r="I489" s="2"/>
      <c r="J489" s="2"/>
      <c r="K489" s="2"/>
      <c r="L489" s="2"/>
      <c r="M489" s="2"/>
      <c r="N489" s="2"/>
      <c r="O489" s="2"/>
      <c r="P489" s="2"/>
      <c r="Q489" s="2"/>
      <c r="R489" s="32"/>
    </row>
    <row r="490" spans="1:18">
      <c r="A490" s="87"/>
      <c r="B490" s="7" t="s">
        <v>285</v>
      </c>
      <c r="C490" s="8">
        <v>18.5</v>
      </c>
      <c r="D490" s="8">
        <v>18.5</v>
      </c>
      <c r="E490" s="8">
        <v>23.1</v>
      </c>
      <c r="F490" s="8">
        <v>23.1</v>
      </c>
      <c r="G490" s="9"/>
      <c r="H490" s="9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>
      <c r="A491" s="87"/>
      <c r="B491" s="7" t="s">
        <v>135</v>
      </c>
      <c r="C491" s="8">
        <v>70.8</v>
      </c>
      <c r="D491" s="8">
        <v>70.8</v>
      </c>
      <c r="E491" s="8">
        <v>88.5</v>
      </c>
      <c r="F491" s="8">
        <v>88.5</v>
      </c>
      <c r="G491" s="9"/>
      <c r="H491" s="9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>
      <c r="A492" s="87"/>
      <c r="B492" s="7" t="s">
        <v>85</v>
      </c>
      <c r="C492" s="8">
        <v>3</v>
      </c>
      <c r="D492" s="8">
        <v>3</v>
      </c>
      <c r="E492" s="8">
        <v>3.8</v>
      </c>
      <c r="F492" s="8">
        <v>3.8</v>
      </c>
      <c r="G492" s="11">
        <v>120</v>
      </c>
      <c r="H492" s="11">
        <v>150</v>
      </c>
      <c r="I492" s="8">
        <v>4.0999999999999996</v>
      </c>
      <c r="J492" s="8">
        <v>5.0999999999999996</v>
      </c>
      <c r="K492" s="11">
        <v>4.5</v>
      </c>
      <c r="L492" s="11">
        <v>5.6</v>
      </c>
      <c r="M492" s="8">
        <v>14.8</v>
      </c>
      <c r="N492" s="8">
        <v>18.5</v>
      </c>
      <c r="O492" s="8">
        <v>115.6</v>
      </c>
      <c r="P492" s="8">
        <v>144.5</v>
      </c>
      <c r="Q492" s="10"/>
      <c r="R492" s="10"/>
    </row>
    <row r="493" spans="1:18">
      <c r="A493" s="87"/>
      <c r="B493" s="7" t="s">
        <v>82</v>
      </c>
      <c r="C493" s="8">
        <v>1.8</v>
      </c>
      <c r="D493" s="8">
        <v>1.8</v>
      </c>
      <c r="E493" s="8">
        <v>2.2999999999999998</v>
      </c>
      <c r="F493" s="8">
        <v>2.2999999999999998</v>
      </c>
      <c r="G493" s="9"/>
      <c r="H493" s="9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>
      <c r="A494" s="87"/>
      <c r="B494" s="7" t="s">
        <v>165</v>
      </c>
      <c r="C494" s="8">
        <v>0.6</v>
      </c>
      <c r="D494" s="8">
        <v>0.6</v>
      </c>
      <c r="E494" s="8">
        <v>0.8</v>
      </c>
      <c r="F494" s="8">
        <v>0.8</v>
      </c>
      <c r="G494" s="9"/>
      <c r="H494" s="9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>
      <c r="A495" s="88"/>
      <c r="B495" s="7" t="s">
        <v>69</v>
      </c>
      <c r="C495" s="8">
        <v>34.799999999999997</v>
      </c>
      <c r="D495" s="8">
        <v>34.799999999999997</v>
      </c>
      <c r="E495" s="8">
        <v>43.5</v>
      </c>
      <c r="F495" s="8">
        <v>43.5</v>
      </c>
      <c r="G495" s="9"/>
      <c r="H495" s="9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>
      <c r="A496" s="112"/>
      <c r="B496" s="15" t="s">
        <v>144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32"/>
    </row>
    <row r="497" spans="1:18">
      <c r="A497" s="113"/>
      <c r="B497" s="7" t="s">
        <v>135</v>
      </c>
      <c r="C497" s="8">
        <v>75</v>
      </c>
      <c r="D497" s="8">
        <v>75</v>
      </c>
      <c r="E497" s="8">
        <v>100</v>
      </c>
      <c r="F497" s="8">
        <v>100</v>
      </c>
      <c r="G497" s="9"/>
      <c r="H497" s="9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>
      <c r="A498" s="113"/>
      <c r="B498" s="7" t="s">
        <v>145</v>
      </c>
      <c r="C498" s="8">
        <v>3.8</v>
      </c>
      <c r="D498" s="8">
        <v>3.8</v>
      </c>
      <c r="E498" s="8">
        <v>5</v>
      </c>
      <c r="F498" s="8">
        <v>5</v>
      </c>
      <c r="G498" s="9"/>
      <c r="H498" s="9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>
      <c r="A499" s="113"/>
      <c r="B499" s="7" t="s">
        <v>96</v>
      </c>
      <c r="C499" s="8">
        <v>5.3</v>
      </c>
      <c r="D499" s="8">
        <v>5.3</v>
      </c>
      <c r="E499" s="8">
        <v>7</v>
      </c>
      <c r="F499" s="8">
        <v>7</v>
      </c>
      <c r="G499" s="11">
        <v>150</v>
      </c>
      <c r="H499" s="11">
        <v>200</v>
      </c>
      <c r="I499" s="8">
        <v>2.9</v>
      </c>
      <c r="J499" s="8">
        <v>3.8</v>
      </c>
      <c r="K499" s="11">
        <v>2.2000000000000002</v>
      </c>
      <c r="L499" s="11">
        <v>2.9</v>
      </c>
      <c r="M499" s="8">
        <v>8.5</v>
      </c>
      <c r="N499" s="8">
        <v>11.3</v>
      </c>
      <c r="O499" s="8">
        <v>64.5</v>
      </c>
      <c r="P499" s="8">
        <v>86</v>
      </c>
      <c r="Q499" s="8"/>
      <c r="R499" s="8"/>
    </row>
    <row r="500" spans="1:18">
      <c r="A500" s="114"/>
      <c r="B500" s="7" t="s">
        <v>69</v>
      </c>
      <c r="C500" s="8">
        <v>90</v>
      </c>
      <c r="D500" s="8">
        <v>90</v>
      </c>
      <c r="E500" s="8">
        <v>120</v>
      </c>
      <c r="F500" s="8">
        <v>120</v>
      </c>
      <c r="G500" s="9"/>
      <c r="H500" s="9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>
      <c r="A501" s="20"/>
      <c r="B501" s="15" t="s">
        <v>43</v>
      </c>
      <c r="C501" s="8">
        <v>10</v>
      </c>
      <c r="D501" s="8">
        <v>10</v>
      </c>
      <c r="E501" s="8">
        <v>15</v>
      </c>
      <c r="F501" s="8">
        <v>15</v>
      </c>
      <c r="G501" s="11">
        <v>10</v>
      </c>
      <c r="H501" s="11">
        <v>15</v>
      </c>
      <c r="I501" s="8">
        <v>0.6</v>
      </c>
      <c r="J501" s="8">
        <v>1.1000000000000001</v>
      </c>
      <c r="K501" s="8">
        <v>0.8</v>
      </c>
      <c r="L501" s="8">
        <v>0.1</v>
      </c>
      <c r="M501" s="8">
        <v>3.3</v>
      </c>
      <c r="N501" s="8">
        <v>7.4</v>
      </c>
      <c r="O501" s="8">
        <v>17</v>
      </c>
      <c r="P501" s="8">
        <v>35.200000000000003</v>
      </c>
      <c r="Q501" s="8"/>
      <c r="R501" s="10"/>
    </row>
    <row r="502" spans="1:18">
      <c r="A502" s="20"/>
      <c r="B502" s="15" t="s">
        <v>44</v>
      </c>
      <c r="C502" s="8">
        <v>10</v>
      </c>
      <c r="D502" s="8">
        <v>10</v>
      </c>
      <c r="E502" s="8">
        <v>15</v>
      </c>
      <c r="F502" s="8">
        <v>15</v>
      </c>
      <c r="G502" s="11">
        <v>10</v>
      </c>
      <c r="H502" s="11">
        <v>15</v>
      </c>
      <c r="I502" s="8">
        <v>0.7</v>
      </c>
      <c r="J502" s="8">
        <v>1</v>
      </c>
      <c r="K502" s="8">
        <v>0.8</v>
      </c>
      <c r="L502" s="8">
        <v>0.2</v>
      </c>
      <c r="M502" s="8">
        <v>34.9</v>
      </c>
      <c r="N502" s="8">
        <v>5</v>
      </c>
      <c r="O502" s="8">
        <v>23.4</v>
      </c>
      <c r="P502" s="8">
        <v>25.6</v>
      </c>
      <c r="Q502" s="8"/>
      <c r="R502" s="10"/>
    </row>
    <row r="503" spans="1:18">
      <c r="A503" s="20"/>
      <c r="B503" s="15"/>
      <c r="C503" s="8"/>
      <c r="D503" s="8"/>
      <c r="E503" s="8"/>
      <c r="F503" s="8"/>
      <c r="G503" s="11"/>
      <c r="H503" s="11"/>
      <c r="I503" s="8"/>
      <c r="J503" s="8"/>
      <c r="K503" s="8"/>
      <c r="L503" s="8"/>
      <c r="M503" s="8"/>
      <c r="N503" s="8"/>
      <c r="O503" s="8"/>
      <c r="P503" s="8"/>
      <c r="Q503" s="8"/>
      <c r="R503" s="10"/>
    </row>
    <row r="504" spans="1:18">
      <c r="A504" s="4" t="s">
        <v>47</v>
      </c>
      <c r="B504" s="23" t="s">
        <v>48</v>
      </c>
      <c r="C504" s="10"/>
      <c r="D504" s="10"/>
      <c r="E504" s="10"/>
      <c r="F504" s="10"/>
      <c r="G504" s="48">
        <f>SUM(G490:G503)</f>
        <v>290</v>
      </c>
      <c r="H504" s="48">
        <f t="shared" ref="H504:P504" si="22">SUM(H490:H503)</f>
        <v>380</v>
      </c>
      <c r="I504" s="48">
        <f t="shared" si="22"/>
        <v>8.2999999999999989</v>
      </c>
      <c r="J504" s="48">
        <f t="shared" si="22"/>
        <v>10.999999999999998</v>
      </c>
      <c r="K504" s="48">
        <f t="shared" si="22"/>
        <v>8.3000000000000007</v>
      </c>
      <c r="L504" s="48">
        <f t="shared" si="22"/>
        <v>8.7999999999999989</v>
      </c>
      <c r="M504" s="48">
        <f t="shared" si="22"/>
        <v>61.5</v>
      </c>
      <c r="N504" s="48">
        <f t="shared" si="22"/>
        <v>42.2</v>
      </c>
      <c r="O504" s="48">
        <f t="shared" si="22"/>
        <v>220.5</v>
      </c>
      <c r="P504" s="48">
        <f t="shared" si="22"/>
        <v>291.3</v>
      </c>
      <c r="Q504" s="10"/>
      <c r="R504" s="10"/>
    </row>
    <row r="505" spans="1:18">
      <c r="A505" s="4"/>
      <c r="B505" s="23"/>
      <c r="C505" s="10"/>
      <c r="D505" s="10"/>
      <c r="E505" s="10"/>
      <c r="F505" s="10"/>
      <c r="G505" s="24"/>
      <c r="H505" s="24"/>
      <c r="I505" s="33"/>
      <c r="J505" s="33"/>
      <c r="K505" s="33"/>
      <c r="L505" s="33"/>
      <c r="M505" s="33"/>
      <c r="N505" s="33"/>
      <c r="O505" s="33"/>
      <c r="P505" s="33"/>
      <c r="Q505" s="10"/>
      <c r="R505" s="10"/>
    </row>
    <row r="506" spans="1:18">
      <c r="A506" s="4" t="s">
        <v>90</v>
      </c>
      <c r="B506" s="23" t="s">
        <v>48</v>
      </c>
      <c r="C506" s="10"/>
      <c r="D506" s="10"/>
      <c r="E506" s="10"/>
      <c r="F506" s="10"/>
      <c r="G506" s="29">
        <f>SUM(G453+G487+G504)</f>
        <v>1235</v>
      </c>
      <c r="H506" s="29">
        <f t="shared" ref="H506:P506" si="23">SUM(H453+H487+H504)</f>
        <v>1650</v>
      </c>
      <c r="I506" s="29">
        <f t="shared" si="23"/>
        <v>39.22</v>
      </c>
      <c r="J506" s="29">
        <f t="shared" si="23"/>
        <v>50.8</v>
      </c>
      <c r="K506" s="29">
        <f t="shared" si="23"/>
        <v>33.870000000000005</v>
      </c>
      <c r="L506" s="29">
        <f t="shared" si="23"/>
        <v>41.91</v>
      </c>
      <c r="M506" s="29">
        <f t="shared" si="23"/>
        <v>180.8</v>
      </c>
      <c r="N506" s="29">
        <f t="shared" si="23"/>
        <v>194.27999999999997</v>
      </c>
      <c r="O506" s="29">
        <f t="shared" si="23"/>
        <v>1051.8</v>
      </c>
      <c r="P506" s="29">
        <f t="shared" si="23"/>
        <v>1358.3999999999999</v>
      </c>
      <c r="Q506" s="10"/>
      <c r="R506" s="10"/>
    </row>
    <row r="507" spans="1:18" ht="20.25" customHeight="1">
      <c r="A507" s="97" t="s">
        <v>91</v>
      </c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9"/>
    </row>
    <row r="508" spans="1:18" ht="20.25" customHeight="1">
      <c r="A508" s="97" t="s">
        <v>257</v>
      </c>
      <c r="B508" s="99"/>
      <c r="C508" s="10"/>
      <c r="D508" s="10"/>
      <c r="E508" s="10"/>
      <c r="F508" s="10"/>
      <c r="G508" s="24"/>
      <c r="H508" s="24"/>
      <c r="I508" s="33"/>
      <c r="J508" s="33"/>
      <c r="K508" s="33"/>
      <c r="L508" s="33"/>
      <c r="M508" s="33"/>
      <c r="N508" s="33"/>
      <c r="O508" s="33"/>
      <c r="P508" s="33"/>
      <c r="Q508" s="10"/>
      <c r="R508" s="10"/>
    </row>
    <row r="509" spans="1:18" ht="15" customHeight="1">
      <c r="A509" s="86" t="s">
        <v>286</v>
      </c>
      <c r="B509" s="50" t="s">
        <v>287</v>
      </c>
      <c r="C509" s="2"/>
      <c r="D509" s="2"/>
      <c r="E509" s="2"/>
      <c r="F509" s="2"/>
      <c r="I509" s="2"/>
      <c r="J509" s="2"/>
      <c r="K509" s="2"/>
      <c r="L509" s="2"/>
      <c r="M509" s="2"/>
      <c r="N509" s="2"/>
      <c r="O509" s="2"/>
      <c r="P509" s="2"/>
      <c r="Q509" s="2"/>
      <c r="R509" s="32"/>
    </row>
    <row r="510" spans="1:18">
      <c r="A510" s="87"/>
      <c r="B510" s="7" t="s">
        <v>80</v>
      </c>
      <c r="C510" s="8">
        <v>111.6</v>
      </c>
      <c r="D510" s="8">
        <v>111.6</v>
      </c>
      <c r="E510" s="8">
        <v>139.5</v>
      </c>
      <c r="F510" s="8">
        <v>139.5</v>
      </c>
      <c r="G510" s="9"/>
      <c r="H510" s="9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>
      <c r="A511" s="87"/>
      <c r="B511" s="7" t="s">
        <v>81</v>
      </c>
      <c r="C511" s="8">
        <v>7.8</v>
      </c>
      <c r="D511" s="8">
        <v>7.8</v>
      </c>
      <c r="E511" s="8">
        <v>9.6999999999999993</v>
      </c>
      <c r="F511" s="8">
        <v>9.6999999999999993</v>
      </c>
      <c r="G511" s="9"/>
      <c r="H511" s="9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>
      <c r="A512" s="87"/>
      <c r="B512" s="7" t="s">
        <v>82</v>
      </c>
      <c r="C512" s="8">
        <v>7.2</v>
      </c>
      <c r="D512" s="8">
        <v>7.2</v>
      </c>
      <c r="E512" s="8">
        <v>9</v>
      </c>
      <c r="F512" s="8">
        <v>9</v>
      </c>
      <c r="G512" s="9"/>
      <c r="H512" s="9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>
      <c r="A513" s="87"/>
      <c r="B513" s="7" t="s">
        <v>83</v>
      </c>
      <c r="C513" s="8">
        <v>4.2</v>
      </c>
      <c r="D513" s="8">
        <v>4.2</v>
      </c>
      <c r="E513" s="8">
        <v>5.2</v>
      </c>
      <c r="F513" s="8">
        <v>5.2</v>
      </c>
      <c r="G513" s="9"/>
      <c r="H513" s="9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>
      <c r="A514" s="87"/>
      <c r="B514" s="7" t="s">
        <v>84</v>
      </c>
      <c r="C514" s="8">
        <v>4.2</v>
      </c>
      <c r="D514" s="8">
        <v>4.2</v>
      </c>
      <c r="E514" s="8">
        <v>5.2</v>
      </c>
      <c r="F514" s="8">
        <v>5.2</v>
      </c>
      <c r="G514" s="4">
        <v>120</v>
      </c>
      <c r="H514" s="11">
        <v>150</v>
      </c>
      <c r="I514" s="8">
        <v>23.7</v>
      </c>
      <c r="J514" s="8">
        <v>29.7</v>
      </c>
      <c r="K514" s="8">
        <v>8.5</v>
      </c>
      <c r="L514" s="8">
        <v>10.7</v>
      </c>
      <c r="M514" s="8">
        <v>17.3</v>
      </c>
      <c r="N514" s="8">
        <v>21.7</v>
      </c>
      <c r="O514" s="8">
        <v>241</v>
      </c>
      <c r="P514" s="8">
        <v>301.2</v>
      </c>
      <c r="Q514" s="8"/>
      <c r="R514" s="8"/>
    </row>
    <row r="515" spans="1:18">
      <c r="A515" s="87"/>
      <c r="B515" s="7" t="s">
        <v>236</v>
      </c>
      <c r="C515" s="8">
        <v>4.2</v>
      </c>
      <c r="D515" s="8">
        <v>4</v>
      </c>
      <c r="E515" s="8">
        <v>4.4000000000000004</v>
      </c>
      <c r="F515" s="8">
        <v>4</v>
      </c>
      <c r="G515" s="9"/>
      <c r="H515" s="9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>
      <c r="A516" s="87"/>
      <c r="B516" s="7" t="s">
        <v>61</v>
      </c>
      <c r="C516" s="8">
        <v>0.3</v>
      </c>
      <c r="D516" s="8">
        <v>0.3</v>
      </c>
      <c r="E516" s="8">
        <v>0.4</v>
      </c>
      <c r="F516" s="8">
        <v>0.4</v>
      </c>
      <c r="G516" s="9"/>
      <c r="H516" s="9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>
      <c r="A517" s="87"/>
      <c r="B517" s="7" t="s">
        <v>87</v>
      </c>
      <c r="C517" s="8">
        <v>0.01</v>
      </c>
      <c r="D517" s="8">
        <v>0.01</v>
      </c>
      <c r="E517" s="8">
        <v>0.01</v>
      </c>
      <c r="F517" s="8">
        <v>0.01</v>
      </c>
      <c r="G517" s="9"/>
      <c r="H517" s="9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>
      <c r="A518" s="88"/>
      <c r="B518" s="7" t="s">
        <v>69</v>
      </c>
      <c r="C518" s="8">
        <v>28.8</v>
      </c>
      <c r="D518" s="8">
        <v>28.8</v>
      </c>
      <c r="E518" s="8">
        <v>36</v>
      </c>
      <c r="F518" s="8">
        <v>36</v>
      </c>
      <c r="G518" s="9"/>
      <c r="H518" s="9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ht="15" customHeight="1">
      <c r="A519" s="86" t="s">
        <v>288</v>
      </c>
      <c r="B519" s="15" t="s">
        <v>289</v>
      </c>
      <c r="R519" s="18"/>
    </row>
    <row r="520" spans="1:18">
      <c r="A520" s="87"/>
      <c r="B520" s="19" t="s">
        <v>135</v>
      </c>
      <c r="C520" s="8">
        <v>97.5</v>
      </c>
      <c r="D520" s="8">
        <v>97.5</v>
      </c>
      <c r="E520" s="8">
        <v>130</v>
      </c>
      <c r="F520" s="8">
        <v>130</v>
      </c>
      <c r="G520" s="9"/>
      <c r="H520" s="9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>
      <c r="A521" s="87"/>
      <c r="B521" s="19" t="s">
        <v>179</v>
      </c>
      <c r="C521" s="8">
        <v>3.8</v>
      </c>
      <c r="D521" s="8">
        <v>3.8</v>
      </c>
      <c r="E521" s="8">
        <v>5</v>
      </c>
      <c r="F521" s="8">
        <v>5</v>
      </c>
      <c r="G521" s="4">
        <v>150</v>
      </c>
      <c r="H521" s="11">
        <v>200</v>
      </c>
      <c r="I521" s="8">
        <v>3.5</v>
      </c>
      <c r="J521" s="8">
        <v>4.5999999999999996</v>
      </c>
      <c r="K521" s="8">
        <v>2.7</v>
      </c>
      <c r="L521" s="8">
        <v>3.6</v>
      </c>
      <c r="M521" s="8">
        <v>9.5</v>
      </c>
      <c r="N521" s="8">
        <v>12.6</v>
      </c>
      <c r="O521" s="8">
        <v>75.3</v>
      </c>
      <c r="P521" s="8">
        <v>100.4</v>
      </c>
      <c r="Q521" s="8"/>
      <c r="R521" s="8"/>
    </row>
    <row r="522" spans="1:18">
      <c r="A522" s="87"/>
      <c r="B522" s="19" t="s">
        <v>96</v>
      </c>
      <c r="C522" s="8">
        <v>5.3</v>
      </c>
      <c r="D522" s="8">
        <v>5.3</v>
      </c>
      <c r="E522" s="8">
        <v>7</v>
      </c>
      <c r="F522" s="8">
        <v>7</v>
      </c>
      <c r="G522" s="9"/>
      <c r="H522" s="9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>
      <c r="A523" s="88"/>
      <c r="B523" s="19" t="s">
        <v>69</v>
      </c>
      <c r="C523" s="8">
        <v>60</v>
      </c>
      <c r="D523" s="8">
        <v>60</v>
      </c>
      <c r="E523" s="8">
        <v>80</v>
      </c>
      <c r="F523" s="8">
        <v>80</v>
      </c>
      <c r="G523" s="9"/>
      <c r="H523" s="9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>
      <c r="A524" s="20"/>
      <c r="B524" s="15" t="s">
        <v>43</v>
      </c>
      <c r="C524" s="8">
        <v>15</v>
      </c>
      <c r="D524" s="8">
        <v>15</v>
      </c>
      <c r="E524" s="8">
        <v>15</v>
      </c>
      <c r="F524" s="8">
        <v>15</v>
      </c>
      <c r="G524" s="11">
        <v>15</v>
      </c>
      <c r="H524" s="11">
        <v>15</v>
      </c>
      <c r="I524" s="8">
        <v>1.1000000000000001</v>
      </c>
      <c r="J524" s="8">
        <v>1.1000000000000001</v>
      </c>
      <c r="K524" s="8">
        <v>0.1</v>
      </c>
      <c r="L524" s="8">
        <v>0.1</v>
      </c>
      <c r="M524" s="8">
        <v>7.4</v>
      </c>
      <c r="N524" s="8">
        <v>7.4</v>
      </c>
      <c r="O524" s="8">
        <v>35.200000000000003</v>
      </c>
      <c r="P524" s="8">
        <v>35.200000000000003</v>
      </c>
      <c r="Q524" s="8"/>
      <c r="R524" s="10"/>
    </row>
    <row r="525" spans="1:18">
      <c r="A525" s="20"/>
      <c r="B525" s="15" t="s">
        <v>44</v>
      </c>
      <c r="C525" s="8">
        <v>15</v>
      </c>
      <c r="D525" s="8">
        <v>15</v>
      </c>
      <c r="E525" s="8">
        <v>15</v>
      </c>
      <c r="F525" s="8">
        <v>15</v>
      </c>
      <c r="G525" s="11">
        <v>15</v>
      </c>
      <c r="H525" s="11">
        <v>15</v>
      </c>
      <c r="I525" s="8">
        <v>1</v>
      </c>
      <c r="J525" s="8">
        <v>1</v>
      </c>
      <c r="K525" s="8">
        <v>0.2</v>
      </c>
      <c r="L525" s="8">
        <v>0.2</v>
      </c>
      <c r="M525" s="8">
        <v>5</v>
      </c>
      <c r="N525" s="8">
        <v>5</v>
      </c>
      <c r="O525" s="8">
        <v>25.6</v>
      </c>
      <c r="P525" s="8">
        <v>25.6</v>
      </c>
      <c r="Q525" s="8"/>
      <c r="R525" s="10"/>
    </row>
    <row r="526" spans="1:18" ht="15" customHeight="1">
      <c r="A526" s="110" t="s">
        <v>155</v>
      </c>
      <c r="B526" s="111"/>
      <c r="C526" s="10"/>
      <c r="D526" s="10"/>
      <c r="E526" s="10"/>
      <c r="F526" s="10"/>
      <c r="G526" s="9"/>
      <c r="H526" s="9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ht="25.5">
      <c r="A527" s="3" t="s">
        <v>290</v>
      </c>
      <c r="B527" s="15" t="s">
        <v>46</v>
      </c>
      <c r="C527" s="13">
        <v>79.5</v>
      </c>
      <c r="D527" s="13">
        <v>70</v>
      </c>
      <c r="E527" s="13">
        <v>113.5</v>
      </c>
      <c r="F527" s="13">
        <v>100</v>
      </c>
      <c r="G527" s="9">
        <v>70</v>
      </c>
      <c r="H527" s="11">
        <v>100</v>
      </c>
      <c r="I527" s="8">
        <v>0.3</v>
      </c>
      <c r="J527" s="8">
        <v>0.4</v>
      </c>
      <c r="K527" s="8">
        <v>0.3</v>
      </c>
      <c r="L527" s="8">
        <v>0.4</v>
      </c>
      <c r="M527" s="8">
        <v>6.9</v>
      </c>
      <c r="N527" s="8">
        <v>9.8000000000000007</v>
      </c>
      <c r="O527" s="8">
        <v>31.1</v>
      </c>
      <c r="P527" s="8">
        <v>44</v>
      </c>
      <c r="Q527" s="8"/>
      <c r="R527" s="8"/>
    </row>
    <row r="528" spans="1:18">
      <c r="A528" s="4" t="s">
        <v>47</v>
      </c>
      <c r="B528" s="7" t="s">
        <v>48</v>
      </c>
      <c r="C528" s="10"/>
      <c r="D528" s="10"/>
      <c r="E528" s="10"/>
      <c r="F528" s="10"/>
      <c r="G528" s="48">
        <f>SUM(G510:G527)</f>
        <v>370</v>
      </c>
      <c r="H528" s="48">
        <f t="shared" ref="H528:P528" si="24">SUM(H510:H527)</f>
        <v>480</v>
      </c>
      <c r="I528" s="48">
        <f t="shared" si="24"/>
        <v>29.6</v>
      </c>
      <c r="J528" s="48">
        <f t="shared" si="24"/>
        <v>36.799999999999997</v>
      </c>
      <c r="K528" s="48">
        <f t="shared" si="24"/>
        <v>11.799999999999999</v>
      </c>
      <c r="L528" s="48">
        <f t="shared" si="24"/>
        <v>14.999999999999998</v>
      </c>
      <c r="M528" s="48">
        <f t="shared" si="24"/>
        <v>46.1</v>
      </c>
      <c r="N528" s="48">
        <f t="shared" si="24"/>
        <v>56.5</v>
      </c>
      <c r="O528" s="48">
        <f t="shared" si="24"/>
        <v>408.20000000000005</v>
      </c>
      <c r="P528" s="48">
        <f t="shared" si="24"/>
        <v>506.40000000000003</v>
      </c>
      <c r="Q528" s="10"/>
      <c r="R528" s="10"/>
    </row>
    <row r="529" spans="1:18" ht="25.5" customHeight="1">
      <c r="A529" s="97" t="s">
        <v>49</v>
      </c>
      <c r="B529" s="99"/>
      <c r="C529" s="10"/>
      <c r="D529" s="10"/>
      <c r="E529" s="10"/>
      <c r="F529" s="10"/>
      <c r="G529" s="24"/>
      <c r="H529" s="24"/>
      <c r="I529" s="33"/>
      <c r="J529" s="33"/>
      <c r="K529" s="33"/>
      <c r="L529" s="33"/>
      <c r="M529" s="33"/>
      <c r="N529" s="33"/>
      <c r="O529" s="33"/>
      <c r="P529" s="33"/>
      <c r="Q529" s="10"/>
      <c r="R529" s="10"/>
    </row>
    <row r="530" spans="1:18" ht="25.5">
      <c r="A530" s="86" t="s">
        <v>291</v>
      </c>
      <c r="B530" s="15" t="s">
        <v>292</v>
      </c>
      <c r="C530" s="2"/>
      <c r="D530" s="2"/>
      <c r="E530" s="2"/>
      <c r="F530" s="2"/>
      <c r="I530" s="2"/>
      <c r="J530" s="2"/>
      <c r="K530" s="2"/>
      <c r="L530" s="2"/>
      <c r="M530" s="2"/>
      <c r="N530" s="2"/>
      <c r="O530" s="2"/>
      <c r="P530" s="2"/>
      <c r="Q530" s="2"/>
      <c r="R530" s="32"/>
    </row>
    <row r="531" spans="1:18">
      <c r="A531" s="87"/>
      <c r="B531" s="7" t="s">
        <v>232</v>
      </c>
      <c r="C531" s="8">
        <v>16</v>
      </c>
      <c r="D531" s="8">
        <v>12</v>
      </c>
      <c r="E531" s="8">
        <v>22</v>
      </c>
      <c r="F531" s="8">
        <v>16</v>
      </c>
      <c r="G531" s="9"/>
      <c r="H531" s="9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>
      <c r="A532" s="87"/>
      <c r="B532" s="7" t="s">
        <v>208</v>
      </c>
      <c r="C532" s="8">
        <v>10</v>
      </c>
      <c r="D532" s="8">
        <v>7.5</v>
      </c>
      <c r="E532" s="8">
        <v>12.5</v>
      </c>
      <c r="F532" s="8">
        <v>10</v>
      </c>
      <c r="G532" s="9"/>
      <c r="H532" s="9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>
      <c r="A533" s="87"/>
      <c r="B533" s="7" t="s">
        <v>210</v>
      </c>
      <c r="C533" s="8">
        <v>7.5</v>
      </c>
      <c r="D533" s="8">
        <v>6</v>
      </c>
      <c r="E533" s="8">
        <v>10</v>
      </c>
      <c r="F533" s="8">
        <v>8</v>
      </c>
      <c r="G533" s="9"/>
      <c r="H533" s="9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>
      <c r="A534" s="87"/>
      <c r="B534" s="7" t="s">
        <v>54</v>
      </c>
      <c r="C534" s="8">
        <v>4</v>
      </c>
      <c r="D534" s="8">
        <v>4</v>
      </c>
      <c r="E534" s="8">
        <v>4</v>
      </c>
      <c r="F534" s="8">
        <v>4</v>
      </c>
      <c r="G534" s="9"/>
      <c r="H534" s="9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>
      <c r="A535" s="87"/>
      <c r="B535" s="7" t="s">
        <v>55</v>
      </c>
      <c r="C535" s="8">
        <v>7</v>
      </c>
      <c r="D535" s="8">
        <v>7</v>
      </c>
      <c r="E535" s="8">
        <v>10</v>
      </c>
      <c r="F535" s="8">
        <v>10</v>
      </c>
      <c r="G535" s="9"/>
      <c r="H535" s="9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>
      <c r="A536" s="87"/>
      <c r="B536" s="7" t="s">
        <v>69</v>
      </c>
      <c r="C536" s="8">
        <v>120</v>
      </c>
      <c r="D536" s="8">
        <v>120</v>
      </c>
      <c r="E536" s="8">
        <v>160</v>
      </c>
      <c r="F536" s="8">
        <v>160</v>
      </c>
      <c r="G536" s="9">
        <v>150</v>
      </c>
      <c r="H536" s="9">
        <v>200</v>
      </c>
      <c r="I536" s="10">
        <v>1.2</v>
      </c>
      <c r="J536" s="10">
        <v>1.7</v>
      </c>
      <c r="K536" s="10">
        <v>3.1</v>
      </c>
      <c r="L536" s="10">
        <v>4.26</v>
      </c>
      <c r="M536" s="10">
        <v>7.26</v>
      </c>
      <c r="N536" s="10">
        <v>9.68</v>
      </c>
      <c r="O536" s="10">
        <v>67.680000000000007</v>
      </c>
      <c r="P536" s="10">
        <v>90.24</v>
      </c>
      <c r="Q536" s="10"/>
      <c r="R536" s="10"/>
    </row>
    <row r="537" spans="1:18">
      <c r="A537" s="87"/>
      <c r="B537" s="7" t="s">
        <v>293</v>
      </c>
      <c r="C537" s="8">
        <v>30</v>
      </c>
      <c r="D537" s="8">
        <v>24</v>
      </c>
      <c r="E537" s="8">
        <v>40</v>
      </c>
      <c r="F537" s="8">
        <v>32</v>
      </c>
      <c r="G537" s="9"/>
      <c r="H537" s="9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>
      <c r="A538" s="87"/>
      <c r="B538" s="7" t="s">
        <v>209</v>
      </c>
      <c r="C538" s="8">
        <v>15</v>
      </c>
      <c r="D538" s="8">
        <v>12</v>
      </c>
      <c r="E538" s="8">
        <v>20</v>
      </c>
      <c r="F538" s="8">
        <v>16</v>
      </c>
      <c r="G538" s="9"/>
      <c r="H538" s="9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>
      <c r="A539" s="87"/>
      <c r="B539" s="7" t="s">
        <v>294</v>
      </c>
      <c r="C539" s="8">
        <v>4</v>
      </c>
      <c r="D539" s="8">
        <v>4</v>
      </c>
      <c r="E539" s="8">
        <v>6</v>
      </c>
      <c r="F539" s="8">
        <v>6</v>
      </c>
      <c r="G539" s="9"/>
      <c r="H539" s="9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>
      <c r="A540" s="87"/>
      <c r="B540" s="7" t="s">
        <v>59</v>
      </c>
      <c r="C540" s="8">
        <v>0.01</v>
      </c>
      <c r="D540" s="8">
        <v>0.01</v>
      </c>
      <c r="E540" s="8">
        <v>0.01</v>
      </c>
      <c r="F540" s="8">
        <v>0.01</v>
      </c>
      <c r="G540" s="9"/>
      <c r="H540" s="9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>
      <c r="A541" s="87"/>
      <c r="B541" s="7" t="s">
        <v>60</v>
      </c>
      <c r="C541" s="8">
        <v>0.01</v>
      </c>
      <c r="D541" s="8">
        <v>0.01</v>
      </c>
      <c r="E541" s="8">
        <v>0.01</v>
      </c>
      <c r="F541" s="8">
        <v>0.01</v>
      </c>
      <c r="G541" s="9"/>
      <c r="H541" s="9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>
      <c r="A542" s="87"/>
      <c r="B542" s="7" t="s">
        <v>61</v>
      </c>
      <c r="C542" s="8">
        <v>0.01</v>
      </c>
      <c r="D542" s="8">
        <v>0.01</v>
      </c>
      <c r="E542" s="8">
        <v>0.01</v>
      </c>
      <c r="F542" s="8">
        <v>0.01</v>
      </c>
      <c r="G542" s="9"/>
      <c r="H542" s="9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>
      <c r="A543" s="88"/>
      <c r="B543" s="7" t="s">
        <v>62</v>
      </c>
      <c r="C543" s="10"/>
      <c r="D543" s="10"/>
      <c r="E543" s="10"/>
      <c r="F543" s="10"/>
      <c r="G543" s="9"/>
      <c r="H543" s="9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ht="15" customHeight="1">
      <c r="A544" s="86" t="s">
        <v>295</v>
      </c>
      <c r="B544" s="15" t="s">
        <v>296</v>
      </c>
      <c r="R544" s="18"/>
    </row>
    <row r="545" spans="1:18">
      <c r="A545" s="87"/>
      <c r="B545" s="7" t="s">
        <v>232</v>
      </c>
      <c r="C545" s="8">
        <v>137.1</v>
      </c>
      <c r="D545" s="8">
        <v>100.8</v>
      </c>
      <c r="E545" s="8">
        <v>171.4</v>
      </c>
      <c r="F545" s="8">
        <v>126</v>
      </c>
      <c r="G545" s="9"/>
      <c r="H545" s="9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>
      <c r="A546" s="87"/>
      <c r="B546" s="7" t="s">
        <v>135</v>
      </c>
      <c r="C546" s="8">
        <v>19.2</v>
      </c>
      <c r="D546" s="8">
        <v>19.2</v>
      </c>
      <c r="E546" s="8">
        <v>24</v>
      </c>
      <c r="F546" s="8">
        <v>24</v>
      </c>
      <c r="G546" s="4">
        <v>120</v>
      </c>
      <c r="H546" s="11">
        <v>150</v>
      </c>
      <c r="I546" s="8">
        <v>2.6</v>
      </c>
      <c r="J546" s="8">
        <v>3.2</v>
      </c>
      <c r="K546" s="8">
        <v>4.2</v>
      </c>
      <c r="L546" s="8">
        <v>5.2</v>
      </c>
      <c r="M546" s="8">
        <v>15.8</v>
      </c>
      <c r="N546" s="8">
        <v>19.8</v>
      </c>
      <c r="O546" s="8">
        <v>111.5</v>
      </c>
      <c r="P546" s="8">
        <v>139.4</v>
      </c>
      <c r="Q546" s="8"/>
      <c r="R546" s="8"/>
    </row>
    <row r="547" spans="1:18">
      <c r="A547" s="87"/>
      <c r="B547" s="7" t="s">
        <v>85</v>
      </c>
      <c r="C547" s="8">
        <v>5.4</v>
      </c>
      <c r="D547" s="8">
        <v>5.4</v>
      </c>
      <c r="E547" s="8">
        <v>6.8</v>
      </c>
      <c r="F547" s="8">
        <v>6.8</v>
      </c>
      <c r="G547" s="9"/>
      <c r="H547" s="9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>
      <c r="A548" s="88"/>
      <c r="B548" s="7" t="s">
        <v>119</v>
      </c>
      <c r="C548" s="8">
        <v>0.4</v>
      </c>
      <c r="D548" s="8">
        <v>0.4</v>
      </c>
      <c r="E548" s="8">
        <v>0.5</v>
      </c>
      <c r="F548" s="8">
        <v>0.5</v>
      </c>
      <c r="G548" s="9"/>
      <c r="H548" s="9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ht="25.5" customHeight="1">
      <c r="A549" s="86" t="s">
        <v>297</v>
      </c>
      <c r="B549" s="15" t="s">
        <v>298</v>
      </c>
      <c r="R549" s="18"/>
    </row>
    <row r="550" spans="1:18">
      <c r="A550" s="87"/>
      <c r="B550" s="7" t="s">
        <v>199</v>
      </c>
      <c r="C550" s="8">
        <v>58.3</v>
      </c>
      <c r="D550" s="8">
        <v>51.6</v>
      </c>
      <c r="E550" s="8">
        <v>72.900000000000006</v>
      </c>
      <c r="F550" s="8">
        <v>64.5</v>
      </c>
      <c r="G550" s="9"/>
      <c r="H550" s="9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>
      <c r="A551" s="87"/>
      <c r="B551" s="7" t="s">
        <v>135</v>
      </c>
      <c r="C551" s="8">
        <v>13.8</v>
      </c>
      <c r="D551" s="8">
        <v>13.8</v>
      </c>
      <c r="E551" s="8">
        <v>17.3</v>
      </c>
      <c r="F551" s="8">
        <v>17.3</v>
      </c>
      <c r="G551" s="9"/>
      <c r="H551" s="9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>
      <c r="A552" s="87"/>
      <c r="B552" s="7" t="s">
        <v>43</v>
      </c>
      <c r="C552" s="8">
        <v>11.4</v>
      </c>
      <c r="D552" s="8">
        <v>11.4</v>
      </c>
      <c r="E552" s="8">
        <v>14.3</v>
      </c>
      <c r="F552" s="8">
        <v>14.3</v>
      </c>
      <c r="G552" s="11">
        <v>60</v>
      </c>
      <c r="H552" s="11">
        <v>75</v>
      </c>
      <c r="I552" s="8">
        <v>11</v>
      </c>
      <c r="J552" s="8">
        <v>13.7</v>
      </c>
      <c r="K552" s="8">
        <v>10.5</v>
      </c>
      <c r="L552" s="8">
        <v>13.1</v>
      </c>
      <c r="M552" s="8">
        <v>9.9</v>
      </c>
      <c r="N552" s="8">
        <v>12.4</v>
      </c>
      <c r="O552" s="8">
        <v>177</v>
      </c>
      <c r="P552" s="8">
        <v>221.3</v>
      </c>
      <c r="Q552" s="8"/>
      <c r="R552" s="8"/>
    </row>
    <row r="553" spans="1:18">
      <c r="A553" s="87"/>
      <c r="B553" s="7" t="s">
        <v>83</v>
      </c>
      <c r="C553" s="8">
        <v>6.6</v>
      </c>
      <c r="D553" s="8">
        <v>6.6</v>
      </c>
      <c r="E553" s="8">
        <v>8.3000000000000007</v>
      </c>
      <c r="F553" s="8">
        <v>8.3000000000000007</v>
      </c>
      <c r="G553" s="9"/>
      <c r="H553" s="9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>
      <c r="A554" s="87"/>
      <c r="B554" s="7" t="s">
        <v>275</v>
      </c>
      <c r="C554" s="8">
        <v>4.2</v>
      </c>
      <c r="D554" s="8">
        <v>4.2</v>
      </c>
      <c r="E554" s="8">
        <v>5.3</v>
      </c>
      <c r="F554" s="8">
        <v>5.3</v>
      </c>
      <c r="G554" s="9"/>
      <c r="H554" s="9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>
      <c r="A555" s="87"/>
      <c r="B555" s="7" t="s">
        <v>119</v>
      </c>
      <c r="C555" s="8">
        <v>0.2</v>
      </c>
      <c r="D555" s="8">
        <v>0.2</v>
      </c>
      <c r="E555" s="8">
        <v>0.2</v>
      </c>
      <c r="F555" s="8">
        <v>0.2</v>
      </c>
      <c r="G555" s="9"/>
      <c r="H555" s="9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>
      <c r="A556" s="88"/>
      <c r="B556" s="7" t="s">
        <v>121</v>
      </c>
      <c r="C556" s="10"/>
      <c r="D556" s="8">
        <v>79</v>
      </c>
      <c r="E556" s="10"/>
      <c r="F556" s="8">
        <v>98.8</v>
      </c>
      <c r="G556" s="9"/>
      <c r="H556" s="9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ht="24" customHeight="1">
      <c r="A557" s="20"/>
      <c r="B557" s="15" t="s">
        <v>299</v>
      </c>
      <c r="C557" s="8">
        <v>33.9</v>
      </c>
      <c r="D557" s="8">
        <v>30</v>
      </c>
      <c r="E557" s="8">
        <v>67.8</v>
      </c>
      <c r="F557" s="8">
        <v>60</v>
      </c>
      <c r="G557" s="11">
        <v>30</v>
      </c>
      <c r="H557" s="11">
        <v>60</v>
      </c>
      <c r="I557" s="8">
        <v>0.25</v>
      </c>
      <c r="J557" s="8">
        <v>0.5</v>
      </c>
      <c r="K557" s="8">
        <v>0.05</v>
      </c>
      <c r="L557" s="8">
        <v>0.1</v>
      </c>
      <c r="M557" s="8">
        <v>0.75</v>
      </c>
      <c r="N557" s="8">
        <v>1.5</v>
      </c>
      <c r="O557" s="8">
        <v>4.25</v>
      </c>
      <c r="P557" s="8">
        <v>8.5</v>
      </c>
      <c r="Q557" s="8"/>
      <c r="R557" s="8"/>
    </row>
    <row r="558" spans="1:18">
      <c r="A558" s="20"/>
      <c r="B558" s="15" t="s">
        <v>43</v>
      </c>
      <c r="C558" s="8">
        <v>20</v>
      </c>
      <c r="D558" s="8">
        <v>20</v>
      </c>
      <c r="E558" s="8">
        <v>40</v>
      </c>
      <c r="F558" s="8">
        <v>40</v>
      </c>
      <c r="G558" s="11">
        <v>20</v>
      </c>
      <c r="H558" s="11">
        <v>40</v>
      </c>
      <c r="I558" s="8">
        <v>1.5</v>
      </c>
      <c r="J558" s="8">
        <v>3</v>
      </c>
      <c r="K558" s="8">
        <v>0.2</v>
      </c>
      <c r="L558" s="8">
        <v>0.35</v>
      </c>
      <c r="M558" s="8">
        <v>9.8000000000000007</v>
      </c>
      <c r="N558" s="8">
        <v>19.64</v>
      </c>
      <c r="O558" s="8">
        <v>46.9</v>
      </c>
      <c r="P558" s="8">
        <v>93.7</v>
      </c>
      <c r="Q558" s="8"/>
      <c r="R558" s="8"/>
    </row>
    <row r="559" spans="1:18">
      <c r="A559" s="20"/>
      <c r="B559" s="15" t="s">
        <v>44</v>
      </c>
      <c r="C559" s="8">
        <v>15</v>
      </c>
      <c r="D559" s="8">
        <v>15</v>
      </c>
      <c r="E559" s="10"/>
      <c r="F559" s="10"/>
      <c r="G559" s="11">
        <v>15</v>
      </c>
      <c r="H559" s="9"/>
      <c r="I559" s="8">
        <v>1</v>
      </c>
      <c r="J559" s="10"/>
      <c r="K559" s="8">
        <v>0.2</v>
      </c>
      <c r="L559" s="10"/>
      <c r="M559" s="8">
        <v>5</v>
      </c>
      <c r="N559" s="10"/>
      <c r="O559" s="8">
        <v>25.6</v>
      </c>
      <c r="P559" s="10"/>
      <c r="Q559" s="8"/>
      <c r="R559" s="8"/>
    </row>
    <row r="560" spans="1:18">
      <c r="A560" s="86" t="s">
        <v>281</v>
      </c>
      <c r="B560" s="15" t="s">
        <v>75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2"/>
    </row>
    <row r="561" spans="1:18">
      <c r="A561" s="87"/>
      <c r="B561" s="7" t="s">
        <v>204</v>
      </c>
      <c r="C561" s="8">
        <v>20.100000000000001</v>
      </c>
      <c r="D561" s="8">
        <v>18.8</v>
      </c>
      <c r="E561" s="8">
        <v>26.8</v>
      </c>
      <c r="F561" s="8">
        <v>25</v>
      </c>
      <c r="G561" s="11">
        <v>150</v>
      </c>
      <c r="H561" s="11">
        <v>200</v>
      </c>
      <c r="I561" s="8">
        <v>0.4</v>
      </c>
      <c r="J561" s="8">
        <v>0.5</v>
      </c>
      <c r="K561" s="8">
        <v>0</v>
      </c>
      <c r="L561" s="8">
        <v>0</v>
      </c>
      <c r="M561" s="8">
        <v>14.9</v>
      </c>
      <c r="N561" s="8">
        <v>19.8</v>
      </c>
      <c r="O561" s="8">
        <v>60.8</v>
      </c>
      <c r="P561" s="8">
        <v>81</v>
      </c>
      <c r="Q561" s="8"/>
      <c r="R561" s="8"/>
    </row>
    <row r="562" spans="1:18">
      <c r="A562" s="87"/>
      <c r="B562" s="7" t="s">
        <v>96</v>
      </c>
      <c r="C562" s="8">
        <v>5.3</v>
      </c>
      <c r="D562" s="8">
        <v>5.3</v>
      </c>
      <c r="E562" s="8">
        <v>7</v>
      </c>
      <c r="F562" s="8">
        <v>7</v>
      </c>
      <c r="G562" s="9"/>
      <c r="H562" s="9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>
      <c r="A563" s="88"/>
      <c r="B563" s="7" t="s">
        <v>69</v>
      </c>
      <c r="C563" s="8">
        <v>142.5</v>
      </c>
      <c r="D563" s="8">
        <v>142.5</v>
      </c>
      <c r="E563" s="8">
        <v>190</v>
      </c>
      <c r="F563" s="8">
        <v>190</v>
      </c>
      <c r="G563" s="9"/>
      <c r="H563" s="9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>
      <c r="A564" s="4" t="s">
        <v>47</v>
      </c>
      <c r="B564" s="23" t="s">
        <v>48</v>
      </c>
      <c r="C564" s="10"/>
      <c r="D564" s="10"/>
      <c r="E564" s="10"/>
      <c r="F564" s="10"/>
      <c r="G564" s="48">
        <f>SUM(G531:G563)</f>
        <v>545</v>
      </c>
      <c r="H564" s="48">
        <f t="shared" ref="H564:P564" si="25">SUM(H531:H563)</f>
        <v>725</v>
      </c>
      <c r="I564" s="48">
        <f t="shared" si="25"/>
        <v>17.95</v>
      </c>
      <c r="J564" s="48">
        <f t="shared" si="25"/>
        <v>22.6</v>
      </c>
      <c r="K564" s="48">
        <f t="shared" si="25"/>
        <v>18.25</v>
      </c>
      <c r="L564" s="48">
        <f t="shared" si="25"/>
        <v>23.010000000000005</v>
      </c>
      <c r="M564" s="48">
        <f t="shared" si="25"/>
        <v>63.410000000000004</v>
      </c>
      <c r="N564" s="48">
        <f t="shared" si="25"/>
        <v>82.820000000000007</v>
      </c>
      <c r="O564" s="48">
        <f t="shared" si="25"/>
        <v>493.73</v>
      </c>
      <c r="P564" s="48">
        <f t="shared" si="25"/>
        <v>634.14</v>
      </c>
      <c r="Q564" s="10"/>
      <c r="R564" s="10"/>
    </row>
    <row r="565" spans="1:18" ht="25.5" customHeight="1">
      <c r="A565" s="97" t="s">
        <v>300</v>
      </c>
      <c r="B565" s="99"/>
      <c r="C565" s="10"/>
      <c r="D565" s="10"/>
      <c r="E565" s="10"/>
      <c r="F565" s="10"/>
      <c r="G565" s="24"/>
      <c r="H565" s="24"/>
      <c r="I565" s="33"/>
      <c r="J565" s="33"/>
      <c r="K565" s="33"/>
      <c r="L565" s="33"/>
      <c r="M565" s="33"/>
      <c r="N565" s="33"/>
      <c r="O565" s="33"/>
      <c r="P565" s="33"/>
      <c r="Q565" s="10"/>
      <c r="R565" s="10"/>
    </row>
    <row r="566" spans="1:18">
      <c r="A566" s="86" t="s">
        <v>301</v>
      </c>
      <c r="B566" s="15" t="s">
        <v>302</v>
      </c>
      <c r="C566" s="2"/>
      <c r="D566" s="2"/>
      <c r="E566" s="2"/>
      <c r="F566" s="2"/>
      <c r="I566" s="2"/>
      <c r="J566" s="2"/>
      <c r="K566" s="2"/>
      <c r="L566" s="2"/>
      <c r="M566" s="2"/>
      <c r="N566" s="2"/>
      <c r="O566" s="2"/>
      <c r="P566" s="2"/>
      <c r="Q566" s="2"/>
      <c r="R566" s="32"/>
    </row>
    <row r="567" spans="1:18">
      <c r="A567" s="87"/>
      <c r="B567" s="19" t="s">
        <v>303</v>
      </c>
      <c r="C567" s="8">
        <v>40</v>
      </c>
      <c r="D567" s="8">
        <v>40</v>
      </c>
      <c r="E567" s="8">
        <v>50</v>
      </c>
      <c r="F567" s="8">
        <v>50</v>
      </c>
      <c r="G567" s="11">
        <v>120</v>
      </c>
      <c r="H567" s="11">
        <v>150</v>
      </c>
      <c r="I567" s="8">
        <v>3.5</v>
      </c>
      <c r="J567" s="8">
        <v>4</v>
      </c>
      <c r="K567" s="8">
        <v>4.2</v>
      </c>
      <c r="L567" s="8">
        <v>5</v>
      </c>
      <c r="M567" s="8">
        <v>24.4</v>
      </c>
      <c r="N567" s="8">
        <v>30</v>
      </c>
      <c r="O567" s="8">
        <v>149.69999999999999</v>
      </c>
      <c r="P567" s="8">
        <v>187</v>
      </c>
      <c r="Q567" s="8"/>
      <c r="R567" s="8"/>
    </row>
    <row r="568" spans="1:18">
      <c r="A568" s="87"/>
      <c r="B568" s="7" t="s">
        <v>85</v>
      </c>
      <c r="C568" s="8">
        <v>6</v>
      </c>
      <c r="D568" s="8">
        <v>6</v>
      </c>
      <c r="E568" s="8">
        <v>8</v>
      </c>
      <c r="F568" s="8">
        <v>8</v>
      </c>
      <c r="G568" s="9"/>
      <c r="H568" s="9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>
      <c r="A569" s="87"/>
      <c r="B569" s="7" t="s">
        <v>304</v>
      </c>
      <c r="C569" s="8">
        <v>0.3</v>
      </c>
      <c r="D569" s="8">
        <v>0.3</v>
      </c>
      <c r="E569" s="8">
        <v>0.3</v>
      </c>
      <c r="F569" s="8">
        <v>0.3</v>
      </c>
      <c r="G569" s="9"/>
      <c r="H569" s="9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>
      <c r="A570" s="88"/>
      <c r="B570" s="7" t="s">
        <v>69</v>
      </c>
      <c r="C570" s="8">
        <v>96</v>
      </c>
      <c r="D570" s="8">
        <v>96</v>
      </c>
      <c r="E570" s="8">
        <v>120</v>
      </c>
      <c r="F570" s="8">
        <v>120</v>
      </c>
      <c r="G570" s="9"/>
      <c r="H570" s="9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>
      <c r="A571" s="20"/>
      <c r="B571" s="15" t="s">
        <v>43</v>
      </c>
      <c r="C571" s="8">
        <v>10</v>
      </c>
      <c r="D571" s="8">
        <v>10</v>
      </c>
      <c r="E571" s="8">
        <v>15</v>
      </c>
      <c r="F571" s="8">
        <v>15</v>
      </c>
      <c r="G571" s="11">
        <v>10</v>
      </c>
      <c r="H571" s="11">
        <v>15</v>
      </c>
      <c r="I571" s="8">
        <v>0.6</v>
      </c>
      <c r="J571" s="8">
        <v>1.1000000000000001</v>
      </c>
      <c r="K571" s="8">
        <v>0.8</v>
      </c>
      <c r="L571" s="8">
        <v>0.1</v>
      </c>
      <c r="M571" s="8">
        <v>3.3</v>
      </c>
      <c r="N571" s="8">
        <v>7.4</v>
      </c>
      <c r="O571" s="8">
        <v>17</v>
      </c>
      <c r="P571" s="8">
        <v>35.200000000000003</v>
      </c>
      <c r="Q571" s="8"/>
      <c r="R571" s="8"/>
    </row>
    <row r="572" spans="1:18">
      <c r="A572" s="20"/>
      <c r="B572" s="15" t="s">
        <v>44</v>
      </c>
      <c r="C572" s="8">
        <v>10</v>
      </c>
      <c r="D572" s="8">
        <v>10</v>
      </c>
      <c r="E572" s="8">
        <v>15</v>
      </c>
      <c r="F572" s="8">
        <v>15</v>
      </c>
      <c r="G572" s="11">
        <v>10</v>
      </c>
      <c r="H572" s="11">
        <v>15</v>
      </c>
      <c r="I572" s="8">
        <v>0.7</v>
      </c>
      <c r="J572" s="8">
        <v>1</v>
      </c>
      <c r="K572" s="8">
        <v>0.8</v>
      </c>
      <c r="L572" s="8">
        <v>0.2</v>
      </c>
      <c r="M572" s="8">
        <v>34.9</v>
      </c>
      <c r="N572" s="8">
        <v>5</v>
      </c>
      <c r="O572" s="8">
        <v>23.4</v>
      </c>
      <c r="P572" s="8">
        <v>25.6</v>
      </c>
      <c r="Q572" s="8"/>
      <c r="R572" s="8"/>
    </row>
    <row r="573" spans="1:18" ht="15" customHeight="1">
      <c r="A573" s="86" t="s">
        <v>305</v>
      </c>
      <c r="B573" s="15" t="s">
        <v>306</v>
      </c>
      <c r="R573" s="18"/>
    </row>
    <row r="574" spans="1:18">
      <c r="A574" s="87"/>
      <c r="B574" s="51" t="s">
        <v>52</v>
      </c>
      <c r="C574" s="13">
        <v>9</v>
      </c>
      <c r="D574" s="13">
        <v>6.6</v>
      </c>
      <c r="E574" s="13">
        <v>18</v>
      </c>
      <c r="F574" s="13">
        <v>13.2</v>
      </c>
      <c r="G574" s="9"/>
      <c r="H574" s="9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>
      <c r="A575" s="87"/>
      <c r="B575" s="51" t="s">
        <v>200</v>
      </c>
      <c r="C575" s="13">
        <v>5.6</v>
      </c>
      <c r="D575" s="13">
        <v>4.5</v>
      </c>
      <c r="E575" s="13">
        <v>11.2</v>
      </c>
      <c r="F575" s="13">
        <v>9</v>
      </c>
      <c r="G575" s="9"/>
      <c r="H575" s="9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>
      <c r="A576" s="87"/>
      <c r="B576" s="51" t="s">
        <v>53</v>
      </c>
      <c r="C576" s="13">
        <v>3.75</v>
      </c>
      <c r="D576" s="13">
        <v>3</v>
      </c>
      <c r="E576" s="13">
        <v>7.5</v>
      </c>
      <c r="F576" s="13">
        <v>6</v>
      </c>
      <c r="G576" s="9"/>
      <c r="H576" s="9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>
      <c r="A577" s="87"/>
      <c r="B577" s="51" t="s">
        <v>56</v>
      </c>
      <c r="C577" s="13">
        <v>5.6</v>
      </c>
      <c r="D577" s="13">
        <v>4.5</v>
      </c>
      <c r="E577" s="13">
        <v>11.2</v>
      </c>
      <c r="F577" s="13">
        <v>9</v>
      </c>
      <c r="G577" s="9">
        <v>30</v>
      </c>
      <c r="H577" s="11">
        <v>60</v>
      </c>
      <c r="I577" s="8">
        <v>0.3</v>
      </c>
      <c r="J577" s="8">
        <v>0.6</v>
      </c>
      <c r="K577" s="8">
        <v>2.65</v>
      </c>
      <c r="L577" s="8">
        <v>5.3</v>
      </c>
      <c r="M577" s="8">
        <v>2.0499999999999998</v>
      </c>
      <c r="N577" s="8">
        <v>4.0999999999999996</v>
      </c>
      <c r="O577" s="8">
        <v>33.549999999999997</v>
      </c>
      <c r="P577" s="8">
        <v>67.099999999999994</v>
      </c>
      <c r="Q577" s="10"/>
      <c r="R577" s="10"/>
    </row>
    <row r="578" spans="1:18">
      <c r="A578" s="87"/>
      <c r="B578" s="51" t="s">
        <v>307</v>
      </c>
      <c r="C578" s="13">
        <v>11.25</v>
      </c>
      <c r="D578" s="13">
        <v>9</v>
      </c>
      <c r="E578" s="13">
        <v>22.5</v>
      </c>
      <c r="F578" s="13">
        <v>18</v>
      </c>
      <c r="G578" s="9"/>
      <c r="H578" s="9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>
      <c r="A579" s="87"/>
      <c r="B579" s="51" t="s">
        <v>32</v>
      </c>
      <c r="C579" s="13">
        <v>3</v>
      </c>
      <c r="D579" s="13">
        <v>3</v>
      </c>
      <c r="E579" s="13">
        <v>6</v>
      </c>
      <c r="F579" s="13">
        <v>6</v>
      </c>
      <c r="G579" s="9"/>
      <c r="H579" s="9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>
      <c r="A580" s="88"/>
      <c r="B580" s="51" t="s">
        <v>308</v>
      </c>
      <c r="C580" s="13">
        <v>0.05</v>
      </c>
      <c r="D580" s="13">
        <v>0.05</v>
      </c>
      <c r="E580" s="13">
        <v>0.1</v>
      </c>
      <c r="F580" s="13">
        <v>0.1</v>
      </c>
      <c r="G580" s="9"/>
      <c r="H580" s="11"/>
      <c r="I580" s="8"/>
      <c r="J580" s="8"/>
      <c r="K580" s="8"/>
      <c r="L580" s="8"/>
      <c r="M580" s="8"/>
      <c r="N580" s="8"/>
      <c r="O580" s="8"/>
      <c r="P580" s="8"/>
      <c r="Q580" s="10"/>
      <c r="R580" s="10"/>
    </row>
    <row r="581" spans="1:18" ht="15" customHeight="1">
      <c r="A581" s="86" t="s">
        <v>309</v>
      </c>
      <c r="B581" s="15" t="s">
        <v>310</v>
      </c>
      <c r="R581" s="18"/>
    </row>
    <row r="582" spans="1:18">
      <c r="A582" s="87"/>
      <c r="B582" s="19" t="s">
        <v>102</v>
      </c>
      <c r="C582" s="8">
        <v>0.8</v>
      </c>
      <c r="D582" s="8">
        <v>0.8</v>
      </c>
      <c r="E582" s="8">
        <v>1</v>
      </c>
      <c r="F582" s="8">
        <v>1</v>
      </c>
      <c r="G582" s="9"/>
      <c r="H582" s="9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>
      <c r="A583" s="87"/>
      <c r="B583" s="7" t="s">
        <v>38</v>
      </c>
      <c r="C583" s="8">
        <v>5.3</v>
      </c>
      <c r="D583" s="8">
        <v>5.3</v>
      </c>
      <c r="E583" s="8">
        <v>7</v>
      </c>
      <c r="F583" s="8">
        <v>7</v>
      </c>
      <c r="G583" s="11">
        <v>150</v>
      </c>
      <c r="H583" s="11">
        <v>200</v>
      </c>
      <c r="I583" s="8">
        <v>0.2</v>
      </c>
      <c r="J583" s="8">
        <v>0.3</v>
      </c>
      <c r="K583" s="8">
        <v>0</v>
      </c>
      <c r="L583" s="8">
        <v>0</v>
      </c>
      <c r="M583" s="8">
        <v>5</v>
      </c>
      <c r="N583" s="8">
        <v>6.3</v>
      </c>
      <c r="O583" s="8">
        <v>20.9</v>
      </c>
      <c r="P583" s="8">
        <v>27.9</v>
      </c>
      <c r="Q583" s="8"/>
      <c r="R583" s="8"/>
    </row>
    <row r="584" spans="1:18">
      <c r="A584" s="87"/>
      <c r="B584" s="7" t="s">
        <v>39</v>
      </c>
      <c r="C584" s="8">
        <v>146.30000000000001</v>
      </c>
      <c r="D584" s="8">
        <v>146.30000000000001</v>
      </c>
      <c r="E584" s="8">
        <v>195</v>
      </c>
      <c r="F584" s="8">
        <v>195</v>
      </c>
      <c r="G584" s="9"/>
      <c r="H584" s="9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>
      <c r="A585" s="88"/>
      <c r="B585" s="7" t="s">
        <v>40</v>
      </c>
      <c r="C585" s="8">
        <v>5.6</v>
      </c>
      <c r="D585" s="8">
        <v>5.3</v>
      </c>
      <c r="E585" s="8">
        <v>7.5</v>
      </c>
      <c r="F585" s="8">
        <v>7</v>
      </c>
      <c r="G585" s="9"/>
      <c r="H585" s="9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>
      <c r="A586" s="20"/>
      <c r="B586" s="7"/>
      <c r="C586" s="8"/>
      <c r="D586" s="8"/>
      <c r="E586" s="8"/>
      <c r="F586" s="8"/>
      <c r="G586" s="9"/>
      <c r="H586" s="9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>
      <c r="A587" s="4" t="s">
        <v>47</v>
      </c>
      <c r="B587" s="23" t="s">
        <v>48</v>
      </c>
      <c r="C587" s="10"/>
      <c r="D587" s="10"/>
      <c r="E587" s="10"/>
      <c r="F587" s="10"/>
      <c r="G587" s="48">
        <f>SUM(G567:G586)</f>
        <v>320</v>
      </c>
      <c r="H587" s="48">
        <f t="shared" ref="H587:P587" si="26">SUM(H567:H586)</f>
        <v>440</v>
      </c>
      <c r="I587" s="48">
        <f t="shared" si="26"/>
        <v>5.3</v>
      </c>
      <c r="J587" s="48">
        <f t="shared" si="26"/>
        <v>6.9999999999999991</v>
      </c>
      <c r="K587" s="48">
        <f t="shared" si="26"/>
        <v>8.4499999999999993</v>
      </c>
      <c r="L587" s="48">
        <f t="shared" si="26"/>
        <v>10.6</v>
      </c>
      <c r="M587" s="48">
        <f t="shared" si="26"/>
        <v>69.649999999999991</v>
      </c>
      <c r="N587" s="48">
        <f t="shared" si="26"/>
        <v>52.8</v>
      </c>
      <c r="O587" s="48">
        <f t="shared" si="26"/>
        <v>244.54999999999998</v>
      </c>
      <c r="P587" s="48">
        <f t="shared" si="26"/>
        <v>342.79999999999995</v>
      </c>
      <c r="Q587" s="10"/>
      <c r="R587" s="10"/>
    </row>
    <row r="588" spans="1:18">
      <c r="A588" s="4"/>
      <c r="B588" s="23"/>
      <c r="C588" s="10"/>
      <c r="D588" s="10"/>
      <c r="E588" s="10"/>
      <c r="F588" s="10"/>
      <c r="G588" s="24"/>
      <c r="H588" s="24"/>
      <c r="I588" s="33"/>
      <c r="J588" s="33"/>
      <c r="K588" s="33"/>
      <c r="L588" s="33"/>
      <c r="M588" s="33"/>
      <c r="N588" s="33"/>
      <c r="O588" s="33"/>
      <c r="P588" s="33"/>
      <c r="Q588" s="10"/>
      <c r="R588" s="10"/>
    </row>
    <row r="589" spans="1:18">
      <c r="A589" s="4" t="s">
        <v>90</v>
      </c>
      <c r="B589" s="23" t="s">
        <v>48</v>
      </c>
      <c r="C589" s="10"/>
      <c r="D589" s="10"/>
      <c r="E589" s="10"/>
      <c r="F589" s="10"/>
      <c r="G589" s="29">
        <f>SUM(G528+G564+G587)</f>
        <v>1235</v>
      </c>
      <c r="H589" s="29">
        <f t="shared" ref="H589:P589" si="27">SUM(H528+H564+H587)</f>
        <v>1645</v>
      </c>
      <c r="I589" s="29">
        <f t="shared" si="27"/>
        <v>52.849999999999994</v>
      </c>
      <c r="J589" s="29">
        <f t="shared" si="27"/>
        <v>66.399999999999991</v>
      </c>
      <c r="K589" s="29">
        <f t="shared" si="27"/>
        <v>38.5</v>
      </c>
      <c r="L589" s="29">
        <f t="shared" si="27"/>
        <v>48.610000000000007</v>
      </c>
      <c r="M589" s="29">
        <f t="shared" si="27"/>
        <v>179.16</v>
      </c>
      <c r="N589" s="29">
        <f t="shared" si="27"/>
        <v>192.12</v>
      </c>
      <c r="O589" s="29">
        <f t="shared" si="27"/>
        <v>1146.48</v>
      </c>
      <c r="P589" s="29">
        <f t="shared" si="27"/>
        <v>1483.34</v>
      </c>
      <c r="Q589" s="10"/>
      <c r="R589" s="10"/>
    </row>
    <row r="590" spans="1:18" ht="18.75" customHeight="1">
      <c r="A590" s="97" t="s">
        <v>146</v>
      </c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9"/>
    </row>
    <row r="591" spans="1:18" ht="21" customHeight="1">
      <c r="A591" s="97" t="s">
        <v>181</v>
      </c>
      <c r="B591" s="99"/>
      <c r="C591" s="8"/>
      <c r="D591" s="8"/>
      <c r="E591" s="8"/>
      <c r="F591" s="8"/>
      <c r="G591" s="11"/>
      <c r="H591" s="11"/>
      <c r="I591" s="8"/>
      <c r="J591" s="8"/>
      <c r="K591" s="8"/>
      <c r="L591" s="8"/>
      <c r="M591" s="8"/>
      <c r="N591" s="8"/>
      <c r="O591" s="10"/>
      <c r="P591" s="10"/>
      <c r="Q591" s="10"/>
      <c r="R591" s="10"/>
    </row>
    <row r="592" spans="1:18" ht="12.75" customHeight="1">
      <c r="A592" s="86" t="s">
        <v>333</v>
      </c>
      <c r="B592" s="15" t="s">
        <v>334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2"/>
    </row>
    <row r="593" spans="1:18">
      <c r="A593" s="87"/>
      <c r="B593" s="7" t="s">
        <v>184</v>
      </c>
      <c r="C593" s="8">
        <v>55.2</v>
      </c>
      <c r="D593" s="8">
        <v>55.2</v>
      </c>
      <c r="E593" s="8">
        <v>69</v>
      </c>
      <c r="F593" s="8">
        <v>69</v>
      </c>
      <c r="G593" s="9"/>
      <c r="H593" s="9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>
      <c r="A594" s="87"/>
      <c r="B594" s="7" t="s">
        <v>275</v>
      </c>
      <c r="C594" s="8">
        <v>5.4</v>
      </c>
      <c r="D594" s="8">
        <v>5.4</v>
      </c>
      <c r="E594" s="8">
        <v>6.8</v>
      </c>
      <c r="F594" s="8">
        <v>6.8</v>
      </c>
      <c r="G594" s="8">
        <v>120</v>
      </c>
      <c r="H594" s="8">
        <v>150</v>
      </c>
      <c r="I594" s="8">
        <v>6.6</v>
      </c>
      <c r="J594" s="8">
        <v>8.3000000000000007</v>
      </c>
      <c r="K594" s="8">
        <v>5</v>
      </c>
      <c r="L594" s="8">
        <v>6.3</v>
      </c>
      <c r="M594" s="8">
        <v>28.8</v>
      </c>
      <c r="N594" s="8">
        <v>36</v>
      </c>
      <c r="O594" s="8">
        <v>187</v>
      </c>
      <c r="P594" s="8">
        <v>233.7</v>
      </c>
      <c r="Q594" s="8"/>
      <c r="R594" s="8"/>
    </row>
    <row r="595" spans="1:18">
      <c r="A595" s="87"/>
      <c r="B595" s="7" t="s">
        <v>39</v>
      </c>
      <c r="C595" s="8">
        <v>81.599999999999994</v>
      </c>
      <c r="D595" s="8">
        <v>81.599999999999994</v>
      </c>
      <c r="E595" s="8">
        <v>102</v>
      </c>
      <c r="F595" s="8">
        <v>102</v>
      </c>
      <c r="G595" s="9"/>
      <c r="H595" s="9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>
      <c r="A596" s="88"/>
      <c r="B596" s="7" t="s">
        <v>24</v>
      </c>
      <c r="C596" s="8">
        <v>0.4</v>
      </c>
      <c r="D596" s="8">
        <v>0.4</v>
      </c>
      <c r="E596" s="8">
        <v>0.5</v>
      </c>
      <c r="F596" s="8">
        <v>0.5</v>
      </c>
      <c r="G596" s="9"/>
      <c r="H596" s="9"/>
      <c r="I596" s="10"/>
      <c r="J596" s="10"/>
      <c r="K596" s="10"/>
      <c r="L596" s="10"/>
      <c r="M596" s="10"/>
      <c r="N596" s="53"/>
      <c r="O596" s="10"/>
      <c r="P596" s="10"/>
      <c r="Q596" s="10"/>
      <c r="R596" s="10"/>
    </row>
    <row r="597" spans="1:18" ht="25.5">
      <c r="A597" s="3" t="s">
        <v>314</v>
      </c>
      <c r="B597" s="28" t="s">
        <v>98</v>
      </c>
      <c r="C597" s="8">
        <v>7.8</v>
      </c>
      <c r="D597" s="8">
        <v>7.5</v>
      </c>
      <c r="E597" s="8">
        <v>15.6</v>
      </c>
      <c r="F597" s="8">
        <v>15</v>
      </c>
      <c r="G597" s="11">
        <v>7.5</v>
      </c>
      <c r="H597" s="11">
        <v>15</v>
      </c>
      <c r="I597" s="8">
        <v>1.8</v>
      </c>
      <c r="J597" s="8">
        <v>3.5</v>
      </c>
      <c r="K597" s="8">
        <v>2.2000000000000002</v>
      </c>
      <c r="L597" s="8">
        <v>4.4000000000000004</v>
      </c>
      <c r="M597" s="8">
        <v>0</v>
      </c>
      <c r="N597" s="8">
        <v>0</v>
      </c>
      <c r="O597" s="8">
        <v>26.9</v>
      </c>
      <c r="P597" s="8">
        <v>53.8</v>
      </c>
      <c r="Q597" s="8"/>
      <c r="R597" s="8"/>
    </row>
    <row r="598" spans="1:18">
      <c r="A598" s="20"/>
      <c r="B598" s="15" t="s">
        <v>43</v>
      </c>
      <c r="C598" s="7">
        <v>15</v>
      </c>
      <c r="D598" s="8">
        <v>15</v>
      </c>
      <c r="E598" s="8">
        <v>15</v>
      </c>
      <c r="F598" s="8">
        <v>15</v>
      </c>
      <c r="G598" s="11">
        <v>15</v>
      </c>
      <c r="H598" s="11">
        <v>15</v>
      </c>
      <c r="I598" s="11">
        <v>1.1000000000000001</v>
      </c>
      <c r="J598" s="8">
        <v>1.1000000000000001</v>
      </c>
      <c r="K598" s="8">
        <v>0.1</v>
      </c>
      <c r="L598" s="8">
        <v>0.1</v>
      </c>
      <c r="M598" s="8">
        <v>7.4</v>
      </c>
      <c r="N598" s="8">
        <v>7.4</v>
      </c>
      <c r="O598" s="8">
        <v>35.200000000000003</v>
      </c>
      <c r="P598" s="8">
        <v>35.200000000000003</v>
      </c>
      <c r="Q598" s="10"/>
      <c r="R598" s="10"/>
    </row>
    <row r="599" spans="1:18">
      <c r="A599" s="20"/>
      <c r="B599" s="15" t="s">
        <v>44</v>
      </c>
      <c r="C599" s="7">
        <v>15</v>
      </c>
      <c r="D599" s="8">
        <v>15</v>
      </c>
      <c r="E599" s="8">
        <v>15</v>
      </c>
      <c r="F599" s="8">
        <v>15</v>
      </c>
      <c r="G599" s="11">
        <v>15</v>
      </c>
      <c r="H599" s="11">
        <v>15</v>
      </c>
      <c r="I599" s="11">
        <v>1</v>
      </c>
      <c r="J599" s="8">
        <v>1</v>
      </c>
      <c r="K599" s="8">
        <v>0.2</v>
      </c>
      <c r="L599" s="8">
        <v>0.2</v>
      </c>
      <c r="M599" s="8">
        <v>5</v>
      </c>
      <c r="N599" s="8">
        <v>5</v>
      </c>
      <c r="O599" s="8">
        <v>25.6</v>
      </c>
      <c r="P599" s="8">
        <v>25.6</v>
      </c>
      <c r="Q599" s="8"/>
      <c r="R599" s="8"/>
    </row>
    <row r="600" spans="1:18" ht="15" customHeight="1">
      <c r="A600" s="86" t="s">
        <v>265</v>
      </c>
      <c r="B600" s="15" t="s">
        <v>36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32"/>
    </row>
    <row r="601" spans="1:18">
      <c r="A601" s="87"/>
      <c r="B601" s="19" t="s">
        <v>37</v>
      </c>
      <c r="C601" s="8">
        <v>0.8</v>
      </c>
      <c r="D601" s="8">
        <v>0.8</v>
      </c>
      <c r="E601" s="8">
        <v>1</v>
      </c>
      <c r="F601" s="8">
        <v>1</v>
      </c>
      <c r="G601" s="9"/>
      <c r="H601" s="9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>
      <c r="A602" s="87"/>
      <c r="B602" s="7" t="s">
        <v>38</v>
      </c>
      <c r="C602" s="8">
        <v>5.3</v>
      </c>
      <c r="D602" s="8">
        <v>5.3</v>
      </c>
      <c r="E602" s="8">
        <v>7</v>
      </c>
      <c r="F602" s="8">
        <v>7</v>
      </c>
      <c r="G602" s="4">
        <v>150</v>
      </c>
      <c r="H602" s="11">
        <v>200</v>
      </c>
      <c r="I602" s="8">
        <v>0.2</v>
      </c>
      <c r="J602" s="8">
        <v>0.3</v>
      </c>
      <c r="K602" s="8">
        <v>0</v>
      </c>
      <c r="L602" s="11">
        <v>0</v>
      </c>
      <c r="M602" s="11">
        <v>5</v>
      </c>
      <c r="N602" s="8">
        <v>6.3</v>
      </c>
      <c r="O602" s="8">
        <v>20.9</v>
      </c>
      <c r="P602" s="8">
        <v>27.9</v>
      </c>
      <c r="Q602" s="8"/>
      <c r="R602" s="8"/>
    </row>
    <row r="603" spans="1:18">
      <c r="A603" s="87"/>
      <c r="B603" s="7" t="s">
        <v>39</v>
      </c>
      <c r="C603" s="8">
        <v>146.30000000000001</v>
      </c>
      <c r="D603" s="8">
        <v>146.30000000000001</v>
      </c>
      <c r="E603" s="8">
        <v>195</v>
      </c>
      <c r="F603" s="8">
        <v>195</v>
      </c>
      <c r="G603" s="9"/>
      <c r="H603" s="9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>
      <c r="A604" s="88"/>
      <c r="B604" s="7" t="s">
        <v>40</v>
      </c>
      <c r="C604" s="8">
        <v>5.6</v>
      </c>
      <c r="D604" s="8">
        <v>5.3</v>
      </c>
      <c r="E604" s="8">
        <v>7.5</v>
      </c>
      <c r="F604" s="8">
        <v>7</v>
      </c>
      <c r="G604" s="9"/>
      <c r="H604" s="9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ht="15" customHeight="1">
      <c r="A605" s="106" t="s">
        <v>155</v>
      </c>
      <c r="B605" s="107"/>
      <c r="C605" s="10"/>
      <c r="D605" s="10"/>
      <c r="E605" s="10"/>
      <c r="F605" s="10"/>
      <c r="G605" s="9"/>
      <c r="H605" s="9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>
      <c r="A606" s="3" t="s">
        <v>315</v>
      </c>
      <c r="B606" s="15" t="s">
        <v>316</v>
      </c>
      <c r="C606" s="10"/>
      <c r="D606" s="8">
        <v>120</v>
      </c>
      <c r="E606" s="10"/>
      <c r="F606" s="8">
        <v>150</v>
      </c>
      <c r="G606" s="11">
        <v>120</v>
      </c>
      <c r="H606" s="11">
        <v>150</v>
      </c>
      <c r="I606" s="11">
        <v>4.8</v>
      </c>
      <c r="J606" s="8">
        <v>5.0999999999999996</v>
      </c>
      <c r="K606" s="8">
        <v>3.04</v>
      </c>
      <c r="L606" s="8">
        <v>3.8</v>
      </c>
      <c r="M606" s="8">
        <v>6.64</v>
      </c>
      <c r="N606" s="8">
        <v>8.3000000000000007</v>
      </c>
      <c r="O606" s="8">
        <v>69.760000000000005</v>
      </c>
      <c r="P606" s="8">
        <v>87.2</v>
      </c>
      <c r="Q606" s="8"/>
      <c r="R606" s="8"/>
    </row>
    <row r="607" spans="1:18" ht="20.25" customHeight="1">
      <c r="A607" s="4" t="s">
        <v>47</v>
      </c>
      <c r="B607" s="23" t="s">
        <v>48</v>
      </c>
      <c r="C607" s="10"/>
      <c r="D607" s="10"/>
      <c r="E607" s="10"/>
      <c r="F607" s="10"/>
      <c r="G607" s="48">
        <f>SUM(G593:G606)</f>
        <v>427.5</v>
      </c>
      <c r="H607" s="48">
        <f t="shared" ref="H607:P607" si="28">SUM(H593:H606)</f>
        <v>545</v>
      </c>
      <c r="I607" s="48">
        <f t="shared" si="28"/>
        <v>15.5</v>
      </c>
      <c r="J607" s="48">
        <f t="shared" si="28"/>
        <v>19.3</v>
      </c>
      <c r="K607" s="48">
        <f t="shared" si="28"/>
        <v>10.54</v>
      </c>
      <c r="L607" s="48">
        <f t="shared" si="28"/>
        <v>14.799999999999997</v>
      </c>
      <c r="M607" s="48">
        <f t="shared" si="28"/>
        <v>52.84</v>
      </c>
      <c r="N607" s="48">
        <f t="shared" si="28"/>
        <v>63</v>
      </c>
      <c r="O607" s="48">
        <f t="shared" si="28"/>
        <v>365.36</v>
      </c>
      <c r="P607" s="48">
        <f t="shared" si="28"/>
        <v>463.4</v>
      </c>
      <c r="Q607" s="10"/>
      <c r="R607" s="10"/>
    </row>
    <row r="608" spans="1:18" ht="25.5" customHeight="1">
      <c r="A608" s="108" t="s">
        <v>317</v>
      </c>
      <c r="B608" s="109"/>
      <c r="C608" s="10"/>
      <c r="D608" s="10"/>
      <c r="E608" s="10"/>
      <c r="F608" s="10"/>
      <c r="G608" s="9"/>
      <c r="H608" s="9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>
      <c r="A609" s="86" t="s">
        <v>318</v>
      </c>
      <c r="B609" s="15" t="s">
        <v>160</v>
      </c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32"/>
    </row>
    <row r="610" spans="1:18">
      <c r="A610" s="87"/>
      <c r="B610" s="7" t="s">
        <v>52</v>
      </c>
      <c r="C610" s="8">
        <v>62</v>
      </c>
      <c r="D610" s="8">
        <v>45</v>
      </c>
      <c r="E610" s="8">
        <v>82</v>
      </c>
      <c r="F610" s="8">
        <v>60</v>
      </c>
      <c r="G610" s="9"/>
      <c r="H610" s="9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>
      <c r="A611" s="87"/>
      <c r="B611" s="7" t="s">
        <v>53</v>
      </c>
      <c r="C611" s="8">
        <v>7.5</v>
      </c>
      <c r="D611" s="8">
        <v>6</v>
      </c>
      <c r="E611" s="8">
        <v>10</v>
      </c>
      <c r="F611" s="8">
        <v>8</v>
      </c>
      <c r="G611" s="9"/>
      <c r="H611" s="9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>
      <c r="A612" s="87"/>
      <c r="B612" s="7" t="s">
        <v>29</v>
      </c>
      <c r="C612" s="8">
        <v>7.5</v>
      </c>
      <c r="D612" s="8">
        <v>6</v>
      </c>
      <c r="E612" s="8">
        <v>10</v>
      </c>
      <c r="F612" s="8">
        <v>8</v>
      </c>
      <c r="G612" s="9"/>
      <c r="H612" s="9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>
      <c r="A613" s="87"/>
      <c r="B613" s="7" t="s">
        <v>161</v>
      </c>
      <c r="C613" s="8">
        <v>3</v>
      </c>
      <c r="D613" s="8">
        <v>3</v>
      </c>
      <c r="E613" s="8">
        <v>4</v>
      </c>
      <c r="F613" s="8">
        <v>4</v>
      </c>
      <c r="G613" s="9"/>
      <c r="H613" s="9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>
      <c r="A614" s="87"/>
      <c r="B614" s="7" t="s">
        <v>162</v>
      </c>
      <c r="C614" s="8">
        <v>11.25</v>
      </c>
      <c r="D614" s="8">
        <v>9</v>
      </c>
      <c r="E614" s="8">
        <v>15</v>
      </c>
      <c r="F614" s="8">
        <v>12</v>
      </c>
      <c r="G614" s="9"/>
      <c r="H614" s="9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>
      <c r="A615" s="87"/>
      <c r="B615" s="7" t="s">
        <v>163</v>
      </c>
      <c r="C615" s="8">
        <v>3</v>
      </c>
      <c r="D615" s="8">
        <v>3</v>
      </c>
      <c r="E615" s="8">
        <v>4</v>
      </c>
      <c r="F615" s="8">
        <v>4</v>
      </c>
      <c r="G615" s="9">
        <v>150</v>
      </c>
      <c r="H615" s="9">
        <v>200</v>
      </c>
      <c r="I615" s="10">
        <v>1.44</v>
      </c>
      <c r="J615" s="10">
        <v>1.92</v>
      </c>
      <c r="K615" s="10">
        <v>3.8</v>
      </c>
      <c r="L615" s="10">
        <v>5.14</v>
      </c>
      <c r="M615" s="10">
        <v>9.91</v>
      </c>
      <c r="N615" s="10">
        <v>13.22</v>
      </c>
      <c r="O615" s="10">
        <v>79.989999999999995</v>
      </c>
      <c r="P615" s="10">
        <v>106.66</v>
      </c>
      <c r="Q615" s="10"/>
      <c r="R615" s="10"/>
    </row>
    <row r="616" spans="1:18">
      <c r="A616" s="87"/>
      <c r="B616" s="7" t="s">
        <v>164</v>
      </c>
      <c r="C616" s="8">
        <v>7.5</v>
      </c>
      <c r="D616" s="8">
        <v>7.5</v>
      </c>
      <c r="E616" s="8">
        <v>10</v>
      </c>
      <c r="F616" s="8">
        <v>10</v>
      </c>
      <c r="G616" s="9"/>
      <c r="H616" s="9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>
      <c r="A617" s="87"/>
      <c r="B617" s="7" t="s">
        <v>60</v>
      </c>
      <c r="C617" s="8">
        <v>0.03</v>
      </c>
      <c r="D617" s="8">
        <v>0.03</v>
      </c>
      <c r="E617" s="8">
        <v>0.04</v>
      </c>
      <c r="F617" s="8">
        <v>0.04</v>
      </c>
      <c r="G617" s="9"/>
      <c r="H617" s="9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>
      <c r="A618" s="87"/>
      <c r="B618" s="7" t="s">
        <v>165</v>
      </c>
      <c r="C618" s="8">
        <v>0.2</v>
      </c>
      <c r="D618" s="8">
        <v>0.2</v>
      </c>
      <c r="E618" s="8">
        <v>0.3</v>
      </c>
      <c r="F618" s="8">
        <v>0.3</v>
      </c>
      <c r="G618" s="9"/>
      <c r="H618" s="9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>
      <c r="A619" s="87"/>
      <c r="B619" s="7" t="s">
        <v>166</v>
      </c>
      <c r="C619" s="8">
        <v>112.5</v>
      </c>
      <c r="D619" s="8">
        <v>112.5</v>
      </c>
      <c r="E619" s="8">
        <v>150</v>
      </c>
      <c r="F619" s="8">
        <v>150</v>
      </c>
      <c r="G619" s="9"/>
      <c r="H619" s="9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>
      <c r="A620" s="87"/>
      <c r="B620" s="7" t="s">
        <v>113</v>
      </c>
      <c r="C620" s="10"/>
      <c r="D620" s="10"/>
      <c r="E620" s="10"/>
      <c r="F620" s="10"/>
      <c r="G620" s="9"/>
      <c r="H620" s="9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>
      <c r="A621" s="88"/>
      <c r="B621" s="7" t="s">
        <v>112</v>
      </c>
      <c r="C621" s="10"/>
      <c r="D621" s="10"/>
      <c r="E621" s="10"/>
      <c r="F621" s="10"/>
      <c r="G621" s="9"/>
      <c r="H621" s="9"/>
      <c r="I621" s="10">
        <v>3.52</v>
      </c>
      <c r="J621" s="10">
        <v>4.74</v>
      </c>
      <c r="K621" s="10">
        <v>4.3499999999999996</v>
      </c>
      <c r="L621" s="10">
        <v>5.8</v>
      </c>
      <c r="M621" s="10">
        <v>10.210000000000001</v>
      </c>
      <c r="N621" s="10">
        <v>13.62</v>
      </c>
      <c r="O621" s="10">
        <v>94.14</v>
      </c>
      <c r="P621" s="10">
        <v>125.52</v>
      </c>
      <c r="Q621" s="10"/>
      <c r="R621" s="10"/>
    </row>
    <row r="622" spans="1:18" ht="15" customHeight="1">
      <c r="A622" s="86" t="s">
        <v>319</v>
      </c>
      <c r="B622" s="15" t="s">
        <v>320</v>
      </c>
      <c r="C622" s="2"/>
      <c r="D622" s="2"/>
      <c r="E622" s="2"/>
      <c r="F622" s="2"/>
      <c r="G622" s="2"/>
      <c r="H622" s="2"/>
      <c r="I622" s="2"/>
      <c r="R622" s="18"/>
    </row>
    <row r="623" spans="1:18">
      <c r="A623" s="87"/>
      <c r="B623" s="7" t="s">
        <v>321</v>
      </c>
      <c r="C623" s="8">
        <v>60</v>
      </c>
      <c r="D623" s="8">
        <v>60</v>
      </c>
      <c r="E623" s="8">
        <v>75</v>
      </c>
      <c r="F623" s="8">
        <v>75</v>
      </c>
      <c r="G623" s="9"/>
      <c r="H623" s="9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>
      <c r="A624" s="87"/>
      <c r="B624" s="7" t="s">
        <v>165</v>
      </c>
      <c r="C624" s="8">
        <v>4</v>
      </c>
      <c r="D624" s="8">
        <v>0.4</v>
      </c>
      <c r="E624" s="8">
        <v>4</v>
      </c>
      <c r="F624" s="8">
        <v>0.4</v>
      </c>
      <c r="G624" s="8">
        <v>120</v>
      </c>
      <c r="H624" s="8">
        <v>150</v>
      </c>
      <c r="I624" s="8">
        <v>11.6</v>
      </c>
      <c r="J624" s="52">
        <v>14.5</v>
      </c>
      <c r="K624" s="52">
        <v>1</v>
      </c>
      <c r="L624" s="52">
        <v>1.3</v>
      </c>
      <c r="M624" s="8">
        <v>27</v>
      </c>
      <c r="N624" s="8">
        <v>33.799999999999997</v>
      </c>
      <c r="O624" s="8">
        <v>163.80000000000001</v>
      </c>
      <c r="P624" s="8">
        <v>204.8</v>
      </c>
      <c r="Q624" s="10"/>
      <c r="R624" s="10"/>
    </row>
    <row r="625" spans="1:18">
      <c r="A625" s="88"/>
      <c r="B625" s="7" t="s">
        <v>39</v>
      </c>
      <c r="C625" s="8">
        <v>123.2</v>
      </c>
      <c r="D625" s="8">
        <v>123.2</v>
      </c>
      <c r="E625" s="8">
        <v>154</v>
      </c>
      <c r="F625" s="8">
        <v>154</v>
      </c>
      <c r="G625" s="9"/>
      <c r="H625" s="9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ht="25.5" customHeight="1">
      <c r="A626" s="86" t="s">
        <v>322</v>
      </c>
      <c r="B626" s="15" t="s">
        <v>323</v>
      </c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32"/>
    </row>
    <row r="627" spans="1:18">
      <c r="A627" s="87"/>
      <c r="B627" s="7" t="s">
        <v>324</v>
      </c>
      <c r="C627" s="8">
        <v>85</v>
      </c>
      <c r="D627" s="8">
        <v>85</v>
      </c>
      <c r="E627" s="8">
        <v>72</v>
      </c>
      <c r="F627" s="8">
        <v>72</v>
      </c>
      <c r="G627" s="9"/>
      <c r="H627" s="9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>
      <c r="A628" s="87"/>
      <c r="B628" s="7" t="s">
        <v>325</v>
      </c>
      <c r="C628" s="8">
        <v>80</v>
      </c>
      <c r="D628" s="8">
        <v>72</v>
      </c>
      <c r="E628" s="8">
        <v>94.44</v>
      </c>
      <c r="F628" s="8">
        <v>85</v>
      </c>
      <c r="G628" s="9"/>
      <c r="H628" s="9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>
      <c r="A629" s="87"/>
      <c r="B629" s="7" t="s">
        <v>326</v>
      </c>
      <c r="C629" s="10"/>
      <c r="D629" s="8">
        <v>50</v>
      </c>
      <c r="E629" s="10"/>
      <c r="F629" s="8">
        <v>60</v>
      </c>
      <c r="G629" s="9"/>
      <c r="H629" s="9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>
      <c r="A630" s="87"/>
      <c r="B630" s="7" t="s">
        <v>235</v>
      </c>
      <c r="C630" s="8">
        <v>2</v>
      </c>
      <c r="D630" s="8">
        <v>2</v>
      </c>
      <c r="E630" s="8">
        <v>3</v>
      </c>
      <c r="F630" s="8">
        <v>3</v>
      </c>
      <c r="G630" s="9"/>
      <c r="H630" s="9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>
      <c r="A631" s="87"/>
      <c r="B631" s="7" t="s">
        <v>86</v>
      </c>
      <c r="C631" s="8">
        <v>0.2</v>
      </c>
      <c r="D631" s="8">
        <v>0.2</v>
      </c>
      <c r="E631" s="8">
        <v>0.35</v>
      </c>
      <c r="F631" s="8">
        <v>0.35</v>
      </c>
      <c r="G631" s="8">
        <v>60</v>
      </c>
      <c r="H631" s="8">
        <v>80</v>
      </c>
      <c r="I631" s="8">
        <v>3.21</v>
      </c>
      <c r="J631" s="8">
        <v>5.7</v>
      </c>
      <c r="K631" s="8">
        <v>5.1100000000000003</v>
      </c>
      <c r="L631" s="8">
        <v>6.81</v>
      </c>
      <c r="M631" s="8">
        <v>11.65</v>
      </c>
      <c r="N631" s="8">
        <v>12.38</v>
      </c>
      <c r="O631" s="8">
        <v>165.83</v>
      </c>
      <c r="P631" s="8">
        <v>184.31</v>
      </c>
      <c r="Q631" s="10"/>
      <c r="R631" s="10"/>
    </row>
    <row r="632" spans="1:18">
      <c r="A632" s="87"/>
      <c r="B632" s="7" t="s">
        <v>327</v>
      </c>
      <c r="C632" s="8">
        <v>2</v>
      </c>
      <c r="D632" s="8">
        <v>2</v>
      </c>
      <c r="E632" s="8">
        <v>3</v>
      </c>
      <c r="F632" s="8">
        <v>3</v>
      </c>
      <c r="G632" s="9"/>
      <c r="H632" s="9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>
      <c r="A633" s="87"/>
      <c r="B633" s="7" t="s">
        <v>164</v>
      </c>
      <c r="C633" s="8">
        <v>7</v>
      </c>
      <c r="D633" s="8">
        <v>7</v>
      </c>
      <c r="E633" s="8">
        <v>8</v>
      </c>
      <c r="F633" s="8">
        <v>8</v>
      </c>
      <c r="G633" s="9"/>
      <c r="H633" s="9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>
      <c r="A634" s="87"/>
      <c r="B634" s="7" t="s">
        <v>328</v>
      </c>
      <c r="C634" s="8">
        <v>7</v>
      </c>
      <c r="D634" s="8">
        <v>6</v>
      </c>
      <c r="E634" s="8">
        <v>8</v>
      </c>
      <c r="F634" s="8">
        <v>7</v>
      </c>
      <c r="G634" s="9"/>
      <c r="H634" s="9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>
      <c r="A635" s="87"/>
      <c r="B635" s="7" t="s">
        <v>329</v>
      </c>
      <c r="C635" s="8">
        <v>2</v>
      </c>
      <c r="D635" s="8">
        <v>2</v>
      </c>
      <c r="E635" s="8">
        <v>3</v>
      </c>
      <c r="F635" s="8">
        <v>3</v>
      </c>
      <c r="G635" s="9"/>
      <c r="H635" s="9"/>
      <c r="I635" s="10"/>
      <c r="J635" s="10"/>
      <c r="K635" s="53"/>
      <c r="L635" s="53"/>
      <c r="M635" s="10"/>
      <c r="N635" s="10"/>
      <c r="O635" s="10"/>
      <c r="P635" s="10"/>
      <c r="Q635" s="10"/>
      <c r="R635" s="10"/>
    </row>
    <row r="636" spans="1:18">
      <c r="A636" s="88"/>
      <c r="B636" s="7" t="s">
        <v>330</v>
      </c>
      <c r="C636" s="8">
        <v>10</v>
      </c>
      <c r="D636" s="8">
        <v>10</v>
      </c>
      <c r="E636" s="8">
        <v>20</v>
      </c>
      <c r="F636" s="8">
        <v>20</v>
      </c>
      <c r="G636" s="9"/>
      <c r="H636" s="9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ht="25.5">
      <c r="A637" s="3" t="s">
        <v>331</v>
      </c>
      <c r="B637" s="15" t="s">
        <v>130</v>
      </c>
      <c r="C637" s="8">
        <v>33.9</v>
      </c>
      <c r="D637" s="8">
        <v>30</v>
      </c>
      <c r="E637" s="8">
        <v>67.8</v>
      </c>
      <c r="F637" s="8">
        <v>60</v>
      </c>
      <c r="G637" s="11">
        <v>30</v>
      </c>
      <c r="H637" s="11">
        <v>60</v>
      </c>
      <c r="I637" s="8">
        <v>0.35</v>
      </c>
      <c r="J637" s="8">
        <v>0.7</v>
      </c>
      <c r="K637" s="8">
        <v>0.05</v>
      </c>
      <c r="L637" s="8">
        <v>0.1</v>
      </c>
      <c r="M637" s="8">
        <v>1.1499999999999999</v>
      </c>
      <c r="N637" s="8">
        <v>2.2999999999999998</v>
      </c>
      <c r="O637" s="8">
        <v>6.4</v>
      </c>
      <c r="P637" s="8">
        <v>12.8</v>
      </c>
      <c r="Q637" s="8"/>
      <c r="R637" s="8"/>
    </row>
    <row r="638" spans="1:18">
      <c r="A638" s="86" t="s">
        <v>332</v>
      </c>
      <c r="B638" s="15" t="s">
        <v>75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32"/>
    </row>
    <row r="639" spans="1:18">
      <c r="A639" s="87"/>
      <c r="B639" s="7" t="s">
        <v>204</v>
      </c>
      <c r="C639" s="8">
        <v>20.100000000000001</v>
      </c>
      <c r="D639" s="8">
        <v>18.8</v>
      </c>
      <c r="E639" s="8">
        <v>26.8</v>
      </c>
      <c r="F639" s="8">
        <v>25</v>
      </c>
      <c r="G639" s="9"/>
      <c r="H639" s="9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>
      <c r="A640" s="87"/>
      <c r="B640" s="7" t="s">
        <v>38</v>
      </c>
      <c r="C640" s="8">
        <v>5.3</v>
      </c>
      <c r="D640" s="8">
        <v>5.3</v>
      </c>
      <c r="E640" s="8">
        <v>7</v>
      </c>
      <c r="F640" s="8">
        <v>7</v>
      </c>
      <c r="G640" s="8">
        <v>150</v>
      </c>
      <c r="H640" s="8">
        <v>200</v>
      </c>
      <c r="I640" s="8">
        <v>0.4</v>
      </c>
      <c r="J640" s="8">
        <v>0.5</v>
      </c>
      <c r="K640" s="11">
        <v>0</v>
      </c>
      <c r="L640" s="11">
        <v>0</v>
      </c>
      <c r="M640" s="8">
        <v>14.9</v>
      </c>
      <c r="N640" s="8">
        <v>19.8</v>
      </c>
      <c r="O640" s="8">
        <v>60.8</v>
      </c>
      <c r="P640" s="8">
        <v>81</v>
      </c>
      <c r="Q640" s="8"/>
      <c r="R640" s="8"/>
    </row>
    <row r="641" spans="1:18">
      <c r="A641" s="88"/>
      <c r="B641" s="7" t="s">
        <v>39</v>
      </c>
      <c r="C641" s="8">
        <v>142.5</v>
      </c>
      <c r="D641" s="8">
        <v>142.5</v>
      </c>
      <c r="E641" s="8">
        <v>190</v>
      </c>
      <c r="F641" s="8">
        <v>190</v>
      </c>
      <c r="G641" s="9"/>
      <c r="H641" s="9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>
      <c r="A642" s="20"/>
      <c r="B642" s="15" t="s">
        <v>43</v>
      </c>
      <c r="C642" s="8">
        <v>20</v>
      </c>
      <c r="D642" s="8">
        <v>20</v>
      </c>
      <c r="E642" s="8">
        <v>40</v>
      </c>
      <c r="F642" s="8">
        <v>40</v>
      </c>
      <c r="G642" s="11">
        <v>20</v>
      </c>
      <c r="H642" s="11">
        <v>40</v>
      </c>
      <c r="I642" s="8">
        <v>1.5</v>
      </c>
      <c r="J642" s="8">
        <v>3</v>
      </c>
      <c r="K642" s="8">
        <v>0.2</v>
      </c>
      <c r="L642" s="8">
        <v>0.35</v>
      </c>
      <c r="M642" s="8">
        <v>9.8000000000000007</v>
      </c>
      <c r="N642" s="8">
        <v>19.64</v>
      </c>
      <c r="O642" s="8">
        <v>46.9</v>
      </c>
      <c r="P642" s="8">
        <v>93.7</v>
      </c>
      <c r="Q642" s="8"/>
      <c r="R642" s="8"/>
    </row>
    <row r="643" spans="1:18">
      <c r="A643" s="4"/>
      <c r="B643" s="15" t="s">
        <v>44</v>
      </c>
      <c r="C643" s="8">
        <v>15</v>
      </c>
      <c r="D643" s="8">
        <v>15</v>
      </c>
      <c r="E643" s="10"/>
      <c r="F643" s="10"/>
      <c r="G643" s="11">
        <v>15</v>
      </c>
      <c r="H643" s="9"/>
      <c r="I643" s="8">
        <v>1</v>
      </c>
      <c r="J643" s="10"/>
      <c r="K643" s="8">
        <v>0.2</v>
      </c>
      <c r="L643" s="10"/>
      <c r="M643" s="8">
        <v>5</v>
      </c>
      <c r="N643" s="10"/>
      <c r="O643" s="8">
        <v>25.6</v>
      </c>
      <c r="P643" s="10"/>
      <c r="Q643" s="8"/>
      <c r="R643" s="8"/>
    </row>
    <row r="644" spans="1:18">
      <c r="A644" s="4" t="s">
        <v>47</v>
      </c>
      <c r="B644" s="23" t="s">
        <v>48</v>
      </c>
      <c r="C644" s="10"/>
      <c r="D644" s="10"/>
      <c r="E644" s="10"/>
      <c r="F644" s="10"/>
      <c r="G644" s="48">
        <f>SUM(G610:G643)</f>
        <v>545</v>
      </c>
      <c r="H644" s="48">
        <f t="shared" ref="H644:P644" si="29">SUM(H610:H643)</f>
        <v>730</v>
      </c>
      <c r="I644" s="48">
        <f t="shared" si="29"/>
        <v>23.02</v>
      </c>
      <c r="J644" s="48">
        <f t="shared" si="29"/>
        <v>31.06</v>
      </c>
      <c r="K644" s="48">
        <f t="shared" si="29"/>
        <v>14.709999999999997</v>
      </c>
      <c r="L644" s="48">
        <f t="shared" si="29"/>
        <v>19.500000000000004</v>
      </c>
      <c r="M644" s="48">
        <f t="shared" si="29"/>
        <v>89.62</v>
      </c>
      <c r="N644" s="48">
        <f t="shared" si="29"/>
        <v>114.75999999999999</v>
      </c>
      <c r="O644" s="48">
        <f t="shared" si="29"/>
        <v>643.45999999999992</v>
      </c>
      <c r="P644" s="48">
        <f t="shared" si="29"/>
        <v>808.79</v>
      </c>
      <c r="Q644" s="10"/>
      <c r="R644" s="10"/>
    </row>
    <row r="645" spans="1:18" ht="25.5" customHeight="1">
      <c r="A645" s="92" t="s">
        <v>173</v>
      </c>
      <c r="B645" s="93"/>
      <c r="C645" s="10"/>
      <c r="D645" s="10"/>
      <c r="E645" s="10"/>
      <c r="F645" s="10"/>
      <c r="G645" s="9"/>
      <c r="H645" s="9"/>
      <c r="I645" s="10"/>
      <c r="J645" s="10"/>
      <c r="K645" s="10"/>
      <c r="L645" s="10"/>
      <c r="M645" s="10"/>
      <c r="N645" s="53"/>
      <c r="O645" s="10"/>
      <c r="P645" s="10"/>
      <c r="Q645" s="10"/>
      <c r="R645" s="10"/>
    </row>
    <row r="646" spans="1:18" ht="12.75" customHeight="1">
      <c r="A646" s="86" t="s">
        <v>311</v>
      </c>
      <c r="B646" s="15" t="s">
        <v>312</v>
      </c>
      <c r="R646" s="18"/>
    </row>
    <row r="647" spans="1:18">
      <c r="A647" s="87"/>
      <c r="B647" s="7" t="s">
        <v>81</v>
      </c>
      <c r="C647" s="8">
        <v>15</v>
      </c>
      <c r="D647" s="8">
        <v>15</v>
      </c>
      <c r="E647" s="8">
        <v>26</v>
      </c>
      <c r="F647" s="8">
        <v>26</v>
      </c>
      <c r="G647" s="9"/>
      <c r="H647" s="9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>
      <c r="A648" s="87"/>
      <c r="B648" s="7" t="s">
        <v>135</v>
      </c>
      <c r="C648" s="8">
        <v>100</v>
      </c>
      <c r="D648" s="8">
        <v>100</v>
      </c>
      <c r="E648" s="8">
        <v>82</v>
      </c>
      <c r="F648" s="8">
        <v>82</v>
      </c>
      <c r="G648" s="9"/>
      <c r="H648" s="9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>
      <c r="A649" s="87"/>
      <c r="B649" s="7" t="s">
        <v>96</v>
      </c>
      <c r="C649" s="8">
        <v>4.5</v>
      </c>
      <c r="D649" s="8">
        <v>4.5</v>
      </c>
      <c r="E649" s="8">
        <v>6</v>
      </c>
      <c r="F649" s="8">
        <v>6</v>
      </c>
      <c r="G649" s="46">
        <v>150</v>
      </c>
      <c r="H649" s="11">
        <v>200</v>
      </c>
      <c r="I649" s="8">
        <v>3.43</v>
      </c>
      <c r="J649" s="8">
        <v>4.5599999999999996</v>
      </c>
      <c r="K649" s="8">
        <v>6.75</v>
      </c>
      <c r="L649" s="8">
        <v>9</v>
      </c>
      <c r="M649" s="8">
        <v>14.01</v>
      </c>
      <c r="N649" s="8">
        <v>17</v>
      </c>
      <c r="O649" s="8">
        <v>102</v>
      </c>
      <c r="P649" s="8">
        <v>144</v>
      </c>
      <c r="Q649" s="8"/>
      <c r="R649" s="8"/>
    </row>
    <row r="650" spans="1:18">
      <c r="A650" s="87"/>
      <c r="B650" s="7" t="s">
        <v>69</v>
      </c>
      <c r="C650" s="8">
        <v>5</v>
      </c>
      <c r="D650" s="8">
        <v>5</v>
      </c>
      <c r="E650" s="8">
        <v>54</v>
      </c>
      <c r="F650" s="8">
        <v>54</v>
      </c>
      <c r="G650" s="9"/>
      <c r="H650" s="9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>
      <c r="A651" s="87"/>
      <c r="B651" s="7" t="s">
        <v>313</v>
      </c>
      <c r="C651" s="8">
        <v>0.7</v>
      </c>
      <c r="D651" s="8">
        <v>0.7</v>
      </c>
      <c r="E651" s="8">
        <v>0.9</v>
      </c>
      <c r="F651" s="8">
        <v>0.9</v>
      </c>
      <c r="G651" s="9"/>
      <c r="H651" s="9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>
      <c r="A652" s="88"/>
      <c r="B652" s="7" t="s">
        <v>85</v>
      </c>
      <c r="C652" s="8">
        <v>6</v>
      </c>
      <c r="D652" s="8">
        <v>6</v>
      </c>
      <c r="E652" s="8">
        <v>6.6</v>
      </c>
      <c r="F652" s="8">
        <v>6.6</v>
      </c>
      <c r="G652" s="9"/>
      <c r="H652" s="9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>
      <c r="A653" s="86" t="s">
        <v>335</v>
      </c>
      <c r="B653" s="15" t="s">
        <v>144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32"/>
    </row>
    <row r="654" spans="1:18">
      <c r="A654" s="87"/>
      <c r="B654" s="7" t="s">
        <v>95</v>
      </c>
      <c r="C654" s="8">
        <v>75</v>
      </c>
      <c r="D654" s="8">
        <v>75</v>
      </c>
      <c r="E654" s="8">
        <v>100</v>
      </c>
      <c r="F654" s="8">
        <v>100</v>
      </c>
      <c r="G654" s="9"/>
      <c r="H654" s="9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>
      <c r="A655" s="87"/>
      <c r="B655" s="7" t="s">
        <v>145</v>
      </c>
      <c r="C655" s="8">
        <v>3.8</v>
      </c>
      <c r="D655" s="8">
        <v>3.8</v>
      </c>
      <c r="E655" s="8">
        <v>5</v>
      </c>
      <c r="F655" s="8">
        <v>5</v>
      </c>
      <c r="G655" s="7">
        <v>150</v>
      </c>
      <c r="H655" s="8">
        <v>200</v>
      </c>
      <c r="I655" s="8">
        <v>2.9</v>
      </c>
      <c r="J655" s="8">
        <v>3.8</v>
      </c>
      <c r="K655" s="8">
        <v>2.2000000000000002</v>
      </c>
      <c r="L655" s="11">
        <v>2.9</v>
      </c>
      <c r="M655" s="11">
        <v>8.5</v>
      </c>
      <c r="N655" s="8">
        <v>11.3</v>
      </c>
      <c r="O655" s="8">
        <v>64.5</v>
      </c>
      <c r="P655" s="8">
        <v>86</v>
      </c>
      <c r="Q655" s="8"/>
      <c r="R655" s="8"/>
    </row>
    <row r="656" spans="1:18">
      <c r="A656" s="87"/>
      <c r="B656" s="7" t="s">
        <v>38</v>
      </c>
      <c r="C656" s="8">
        <v>5.3</v>
      </c>
      <c r="D656" s="8">
        <v>5.3</v>
      </c>
      <c r="E656" s="8">
        <v>7</v>
      </c>
      <c r="F656" s="8">
        <v>7</v>
      </c>
      <c r="G656" s="9"/>
      <c r="H656" s="9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>
      <c r="A657" s="88"/>
      <c r="B657" s="7" t="s">
        <v>39</v>
      </c>
      <c r="C657" s="8">
        <v>90</v>
      </c>
      <c r="D657" s="8">
        <v>90</v>
      </c>
      <c r="E657" s="8">
        <v>120</v>
      </c>
      <c r="F657" s="8">
        <v>120</v>
      </c>
      <c r="G657" s="9"/>
      <c r="H657" s="9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>
      <c r="A658" s="20"/>
      <c r="B658" s="15" t="s">
        <v>43</v>
      </c>
      <c r="C658" s="8">
        <v>10</v>
      </c>
      <c r="D658" s="8">
        <v>10</v>
      </c>
      <c r="E658" s="8">
        <v>15</v>
      </c>
      <c r="F658" s="8">
        <v>15</v>
      </c>
      <c r="G658" s="11">
        <v>10</v>
      </c>
      <c r="H658" s="11">
        <v>15</v>
      </c>
      <c r="I658" s="8">
        <v>0.6</v>
      </c>
      <c r="J658" s="8">
        <v>1.1000000000000001</v>
      </c>
      <c r="K658" s="8">
        <v>0.8</v>
      </c>
      <c r="L658" s="8">
        <v>0.1</v>
      </c>
      <c r="M658" s="8">
        <v>3.3</v>
      </c>
      <c r="N658" s="8">
        <v>7.4</v>
      </c>
      <c r="O658" s="8">
        <v>17</v>
      </c>
      <c r="P658" s="8">
        <v>35.200000000000003</v>
      </c>
      <c r="Q658" s="8"/>
      <c r="R658" s="8"/>
    </row>
    <row r="659" spans="1:18">
      <c r="A659" s="20"/>
      <c r="B659" s="15" t="s">
        <v>44</v>
      </c>
      <c r="C659" s="8">
        <v>10</v>
      </c>
      <c r="D659" s="8">
        <v>10</v>
      </c>
      <c r="E659" s="8">
        <v>15</v>
      </c>
      <c r="F659" s="8">
        <v>15</v>
      </c>
      <c r="G659" s="11">
        <v>10</v>
      </c>
      <c r="H659" s="11">
        <v>15</v>
      </c>
      <c r="I659" s="8">
        <v>0.7</v>
      </c>
      <c r="J659" s="8">
        <v>1</v>
      </c>
      <c r="K659" s="8">
        <v>0.8</v>
      </c>
      <c r="L659" s="8">
        <v>0.2</v>
      </c>
      <c r="M659" s="8">
        <v>34.9</v>
      </c>
      <c r="N659" s="8">
        <v>5</v>
      </c>
      <c r="O659" s="8">
        <v>23.4</v>
      </c>
      <c r="P659" s="8">
        <v>25.6</v>
      </c>
      <c r="Q659" s="8"/>
      <c r="R659" s="8"/>
    </row>
    <row r="660" spans="1:18">
      <c r="A660" s="4" t="s">
        <v>47</v>
      </c>
      <c r="B660" s="23" t="s">
        <v>48</v>
      </c>
      <c r="C660" s="10"/>
      <c r="D660" s="10"/>
      <c r="E660" s="10"/>
      <c r="F660" s="10"/>
      <c r="G660" s="48">
        <f>SUM(G649:G659)</f>
        <v>320</v>
      </c>
      <c r="H660" s="48">
        <f t="shared" ref="H660:P660" si="30">SUM(H649:H659)</f>
        <v>430</v>
      </c>
      <c r="I660" s="48">
        <f t="shared" si="30"/>
        <v>7.63</v>
      </c>
      <c r="J660" s="48">
        <f t="shared" si="30"/>
        <v>10.459999999999999</v>
      </c>
      <c r="K660" s="48">
        <f t="shared" si="30"/>
        <v>10.55</v>
      </c>
      <c r="L660" s="48">
        <f t="shared" si="30"/>
        <v>12.2</v>
      </c>
      <c r="M660" s="48">
        <f t="shared" si="30"/>
        <v>60.709999999999994</v>
      </c>
      <c r="N660" s="48">
        <f t="shared" si="30"/>
        <v>40.700000000000003</v>
      </c>
      <c r="O660" s="48">
        <f t="shared" si="30"/>
        <v>206.9</v>
      </c>
      <c r="P660" s="48">
        <f t="shared" si="30"/>
        <v>290.8</v>
      </c>
      <c r="Q660" s="10"/>
      <c r="R660" s="10"/>
    </row>
    <row r="661" spans="1:18">
      <c r="A661" s="4"/>
      <c r="B661" s="23"/>
      <c r="C661" s="10"/>
      <c r="D661" s="10"/>
      <c r="E661" s="10"/>
      <c r="F661" s="10"/>
      <c r="G661" s="24"/>
      <c r="H661" s="24"/>
      <c r="I661" s="33"/>
      <c r="J661" s="33"/>
      <c r="K661" s="33"/>
      <c r="L661" s="33"/>
      <c r="M661" s="33"/>
      <c r="N661" s="33"/>
      <c r="O661" s="33"/>
      <c r="P661" s="33"/>
      <c r="Q661" s="10"/>
      <c r="R661" s="10"/>
    </row>
    <row r="662" spans="1:18">
      <c r="A662" s="4" t="s">
        <v>90</v>
      </c>
      <c r="B662" s="23" t="s">
        <v>48</v>
      </c>
      <c r="C662" s="10"/>
      <c r="D662" s="10"/>
      <c r="E662" s="10"/>
      <c r="F662" s="10"/>
      <c r="G662" s="29">
        <f>SUM(G607+G644+G660)</f>
        <v>1292.5</v>
      </c>
      <c r="H662" s="29">
        <f>SUM(H607+H644+H660)</f>
        <v>1705</v>
      </c>
      <c r="I662" s="29">
        <f>SUM(I607+I644+I660)</f>
        <v>46.15</v>
      </c>
      <c r="J662" s="29">
        <f>SUM(J607+J644+J660)</f>
        <v>60.82</v>
      </c>
      <c r="K662" s="29">
        <f>SUM(K607+K644+K660)</f>
        <v>35.799999999999997</v>
      </c>
      <c r="L662" s="29">
        <f>SUM(L607+L644+L660)</f>
        <v>46.5</v>
      </c>
      <c r="M662" s="29">
        <f>SUM(M607+M644+M660)</f>
        <v>203.17000000000002</v>
      </c>
      <c r="N662" s="29">
        <f>SUM(N607+N644+N660)</f>
        <v>218.45999999999998</v>
      </c>
      <c r="O662" s="29">
        <f>SUM(O607+O644+O660)</f>
        <v>1215.72</v>
      </c>
      <c r="P662" s="29">
        <f>SUM(P607+P644+P660)</f>
        <v>1562.99</v>
      </c>
      <c r="Q662" s="10"/>
      <c r="R662" s="10"/>
    </row>
    <row r="663" spans="1:18">
      <c r="A663" s="4"/>
      <c r="B663" s="19"/>
      <c r="C663" s="8"/>
      <c r="D663" s="8"/>
      <c r="E663" s="8"/>
      <c r="F663" s="8"/>
      <c r="G663" s="11"/>
      <c r="H663" s="11"/>
      <c r="I663" s="8"/>
      <c r="J663" s="8"/>
      <c r="K663" s="8"/>
      <c r="L663" s="8"/>
      <c r="M663" s="10"/>
      <c r="N663" s="10"/>
      <c r="O663" s="10"/>
      <c r="P663" s="10"/>
      <c r="Q663" s="10"/>
      <c r="R663" s="10"/>
    </row>
    <row r="664" spans="1:18" ht="26.25" customHeight="1">
      <c r="A664" s="92" t="s">
        <v>180</v>
      </c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93"/>
    </row>
    <row r="665" spans="1:18" ht="15" customHeight="1">
      <c r="A665" s="98" t="s">
        <v>92</v>
      </c>
      <c r="B665" s="99"/>
      <c r="C665" s="10"/>
      <c r="D665" s="10"/>
      <c r="E665" s="10"/>
      <c r="F665" s="10"/>
      <c r="G665" s="9"/>
      <c r="H665" s="9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>
      <c r="A666" s="86" t="s">
        <v>336</v>
      </c>
      <c r="B666" s="15" t="s">
        <v>20</v>
      </c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32"/>
    </row>
    <row r="667" spans="1:18">
      <c r="A667" s="87"/>
      <c r="B667" s="7" t="s">
        <v>21</v>
      </c>
      <c r="C667" s="8">
        <v>48.8</v>
      </c>
      <c r="D667" s="8">
        <v>46.8</v>
      </c>
      <c r="E667" s="8">
        <v>58.5</v>
      </c>
      <c r="F667" s="8">
        <v>58.5</v>
      </c>
      <c r="G667" s="9"/>
      <c r="H667" s="9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>
      <c r="A668" s="87"/>
      <c r="B668" s="7" t="s">
        <v>22</v>
      </c>
      <c r="C668" s="8">
        <v>6</v>
      </c>
      <c r="D668" s="8">
        <v>6</v>
      </c>
      <c r="E668" s="8">
        <v>7.5</v>
      </c>
      <c r="F668" s="8">
        <v>7.5</v>
      </c>
      <c r="G668" s="8">
        <v>120</v>
      </c>
      <c r="H668" s="8">
        <v>150</v>
      </c>
      <c r="I668" s="8">
        <v>5.0999999999999996</v>
      </c>
      <c r="J668" s="8">
        <v>6.4</v>
      </c>
      <c r="K668" s="11">
        <v>5.2</v>
      </c>
      <c r="L668" s="11">
        <v>6.5</v>
      </c>
      <c r="M668" s="8">
        <v>28.4</v>
      </c>
      <c r="N668" s="8">
        <v>35.5</v>
      </c>
      <c r="O668" s="8">
        <v>180.6</v>
      </c>
      <c r="P668" s="8">
        <v>225.8</v>
      </c>
      <c r="Q668" s="10"/>
      <c r="R668" s="10"/>
    </row>
    <row r="669" spans="1:18">
      <c r="A669" s="87"/>
      <c r="B669" s="7" t="s">
        <v>23</v>
      </c>
      <c r="C669" s="8">
        <v>82.8</v>
      </c>
      <c r="D669" s="8">
        <v>82.8</v>
      </c>
      <c r="E669" s="8">
        <v>103.5</v>
      </c>
      <c r="F669" s="8">
        <v>103.5</v>
      </c>
      <c r="G669" s="9"/>
      <c r="H669" s="9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>
      <c r="A670" s="88"/>
      <c r="B670" s="7" t="s">
        <v>24</v>
      </c>
      <c r="C670" s="8">
        <v>0.4</v>
      </c>
      <c r="D670" s="8">
        <v>0.4</v>
      </c>
      <c r="E670" s="8">
        <v>0.5</v>
      </c>
      <c r="F670" s="8">
        <v>0.5</v>
      </c>
      <c r="G670" s="9"/>
      <c r="H670" s="9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>
      <c r="A671" s="86" t="s">
        <v>337</v>
      </c>
      <c r="B671" s="15" t="s">
        <v>36</v>
      </c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32"/>
    </row>
    <row r="672" spans="1:18">
      <c r="A672" s="87"/>
      <c r="B672" s="19" t="s">
        <v>37</v>
      </c>
      <c r="C672" s="8">
        <v>0.8</v>
      </c>
      <c r="D672" s="8">
        <v>0.8</v>
      </c>
      <c r="E672" s="8">
        <v>1</v>
      </c>
      <c r="F672" s="8">
        <v>1</v>
      </c>
      <c r="G672" s="9"/>
      <c r="H672" s="9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>
      <c r="A673" s="87"/>
      <c r="B673" s="7" t="s">
        <v>38</v>
      </c>
      <c r="C673" s="8">
        <v>5.3</v>
      </c>
      <c r="D673" s="8">
        <v>5.3</v>
      </c>
      <c r="E673" s="8">
        <v>7</v>
      </c>
      <c r="F673" s="8">
        <v>7</v>
      </c>
      <c r="G673" s="8">
        <v>150</v>
      </c>
      <c r="H673" s="8">
        <v>200</v>
      </c>
      <c r="I673" s="8">
        <v>0.2</v>
      </c>
      <c r="J673" s="8">
        <v>0.3</v>
      </c>
      <c r="K673" s="11">
        <v>0</v>
      </c>
      <c r="L673" s="11">
        <v>0</v>
      </c>
      <c r="M673" s="8">
        <v>5</v>
      </c>
      <c r="N673" s="8">
        <v>6.3</v>
      </c>
      <c r="O673" s="8">
        <v>20.9</v>
      </c>
      <c r="P673" s="8">
        <v>27.9</v>
      </c>
      <c r="Q673" s="8"/>
      <c r="R673" s="8"/>
    </row>
    <row r="674" spans="1:18">
      <c r="A674" s="87"/>
      <c r="B674" s="7" t="s">
        <v>39</v>
      </c>
      <c r="C674" s="8">
        <v>146.30000000000001</v>
      </c>
      <c r="D674" s="8">
        <v>146.30000000000001</v>
      </c>
      <c r="E674" s="8">
        <v>195</v>
      </c>
      <c r="F674" s="8">
        <v>195</v>
      </c>
      <c r="G674" s="9"/>
      <c r="H674" s="9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>
      <c r="A675" s="88"/>
      <c r="B675" s="7" t="s">
        <v>40</v>
      </c>
      <c r="C675" s="8">
        <v>5.6</v>
      </c>
      <c r="D675" s="8">
        <v>5.3</v>
      </c>
      <c r="E675" s="8">
        <v>7.5</v>
      </c>
      <c r="F675" s="8">
        <v>7</v>
      </c>
      <c r="G675" s="9"/>
      <c r="H675" s="9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>
      <c r="A676" s="20"/>
      <c r="B676" s="15" t="s">
        <v>26</v>
      </c>
      <c r="C676" s="13">
        <v>44</v>
      </c>
      <c r="D676" s="13">
        <v>40</v>
      </c>
      <c r="E676" s="13">
        <v>44</v>
      </c>
      <c r="F676" s="13">
        <v>40</v>
      </c>
      <c r="G676" s="9">
        <v>40</v>
      </c>
      <c r="H676" s="9">
        <v>40</v>
      </c>
      <c r="I676" s="13">
        <v>4.8</v>
      </c>
      <c r="J676" s="13">
        <v>4.8</v>
      </c>
      <c r="K676" s="13">
        <v>4</v>
      </c>
      <c r="L676" s="13">
        <v>4</v>
      </c>
      <c r="M676" s="13">
        <v>0.3</v>
      </c>
      <c r="N676" s="13">
        <v>0.3</v>
      </c>
      <c r="O676" s="13">
        <v>56.6</v>
      </c>
      <c r="P676" s="13">
        <v>56.6</v>
      </c>
      <c r="Q676" s="8"/>
      <c r="R676" s="8"/>
    </row>
    <row r="677" spans="1:18">
      <c r="A677" s="3" t="s">
        <v>338</v>
      </c>
      <c r="B677" s="28" t="s">
        <v>98</v>
      </c>
      <c r="C677" s="8">
        <v>7.8</v>
      </c>
      <c r="D677" s="8">
        <v>7.5</v>
      </c>
      <c r="E677" s="8">
        <v>15.6</v>
      </c>
      <c r="F677" s="8">
        <v>15</v>
      </c>
      <c r="G677" s="11">
        <v>7.5</v>
      </c>
      <c r="H677" s="11">
        <v>15</v>
      </c>
      <c r="I677" s="8">
        <v>1.8</v>
      </c>
      <c r="J677" s="8">
        <v>3.5</v>
      </c>
      <c r="K677" s="8">
        <v>2.2000000000000002</v>
      </c>
      <c r="L677" s="8">
        <v>4.4000000000000004</v>
      </c>
      <c r="M677" s="8">
        <v>0</v>
      </c>
      <c r="N677" s="8">
        <v>0</v>
      </c>
      <c r="O677" s="8">
        <v>26.9</v>
      </c>
      <c r="P677" s="8">
        <v>53.8</v>
      </c>
      <c r="Q677" s="8"/>
      <c r="R677" s="8"/>
    </row>
    <row r="678" spans="1:18">
      <c r="A678" s="20"/>
      <c r="B678" s="28" t="s">
        <v>43</v>
      </c>
      <c r="C678" s="8">
        <v>15</v>
      </c>
      <c r="D678" s="8">
        <v>15</v>
      </c>
      <c r="E678" s="8">
        <v>15</v>
      </c>
      <c r="F678" s="8">
        <v>15</v>
      </c>
      <c r="G678" s="11">
        <v>15</v>
      </c>
      <c r="H678" s="11">
        <v>15</v>
      </c>
      <c r="I678" s="8">
        <v>1.1000000000000001</v>
      </c>
      <c r="J678" s="8">
        <v>1.1000000000000001</v>
      </c>
      <c r="K678" s="8">
        <v>0.1</v>
      </c>
      <c r="L678" s="8">
        <v>0.1</v>
      </c>
      <c r="M678" s="8">
        <v>7.4</v>
      </c>
      <c r="N678" s="8">
        <v>7.4</v>
      </c>
      <c r="O678" s="8">
        <v>35.200000000000003</v>
      </c>
      <c r="P678" s="8">
        <v>35.200000000000003</v>
      </c>
      <c r="Q678" s="8"/>
      <c r="R678" s="8"/>
    </row>
    <row r="679" spans="1:18">
      <c r="A679" s="20"/>
      <c r="B679" s="28" t="s">
        <v>44</v>
      </c>
      <c r="C679" s="8">
        <v>15</v>
      </c>
      <c r="D679" s="8">
        <v>15</v>
      </c>
      <c r="E679" s="8">
        <v>15</v>
      </c>
      <c r="F679" s="8">
        <v>15</v>
      </c>
      <c r="G679" s="11">
        <v>15</v>
      </c>
      <c r="H679" s="11">
        <v>15</v>
      </c>
      <c r="I679" s="8">
        <v>1</v>
      </c>
      <c r="J679" s="8">
        <v>1</v>
      </c>
      <c r="K679" s="8">
        <v>0.2</v>
      </c>
      <c r="L679" s="8">
        <v>0.2</v>
      </c>
      <c r="M679" s="8">
        <v>5</v>
      </c>
      <c r="N679" s="8">
        <v>5</v>
      </c>
      <c r="O679" s="8">
        <v>25.6</v>
      </c>
      <c r="P679" s="8">
        <v>25.6</v>
      </c>
      <c r="Q679" s="8"/>
      <c r="R679" s="8"/>
    </row>
    <row r="680" spans="1:18">
      <c r="A680" s="20"/>
      <c r="B680" s="54" t="s">
        <v>155</v>
      </c>
      <c r="C680" s="10"/>
      <c r="D680" s="10"/>
      <c r="E680" s="10"/>
      <c r="F680" s="10"/>
      <c r="G680" s="9"/>
      <c r="H680" s="9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>
      <c r="A681" s="3"/>
      <c r="B681" s="19"/>
      <c r="C681" s="10"/>
      <c r="D681" s="10"/>
      <c r="E681" s="10"/>
      <c r="F681" s="10"/>
      <c r="G681" s="9"/>
      <c r="H681" s="9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>
      <c r="A682" s="3"/>
      <c r="B682" s="19"/>
      <c r="C682" s="10"/>
      <c r="D682" s="10"/>
      <c r="E682" s="10"/>
      <c r="F682" s="10"/>
      <c r="G682" s="9"/>
      <c r="H682" s="9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>
      <c r="A683" s="20"/>
      <c r="B683" s="15" t="s">
        <v>46</v>
      </c>
      <c r="C683" s="13">
        <v>79.5</v>
      </c>
      <c r="D683" s="13">
        <v>70</v>
      </c>
      <c r="E683" s="13">
        <v>113.5</v>
      </c>
      <c r="F683" s="13">
        <v>100</v>
      </c>
      <c r="G683" s="9">
        <v>70</v>
      </c>
      <c r="H683" s="11">
        <v>100</v>
      </c>
      <c r="I683" s="8">
        <v>0.3</v>
      </c>
      <c r="J683" s="8">
        <v>0.4</v>
      </c>
      <c r="K683" s="8">
        <v>0.3</v>
      </c>
      <c r="L683" s="8">
        <v>0.4</v>
      </c>
      <c r="M683" s="8">
        <v>6.9</v>
      </c>
      <c r="N683" s="8">
        <v>9.8000000000000007</v>
      </c>
      <c r="O683" s="8">
        <v>31.1</v>
      </c>
      <c r="P683" s="8">
        <v>44</v>
      </c>
      <c r="Q683" s="8"/>
      <c r="R683" s="8"/>
    </row>
    <row r="684" spans="1:18">
      <c r="A684" s="20"/>
      <c r="B684" s="15" t="s">
        <v>42</v>
      </c>
      <c r="C684" s="8">
        <v>15</v>
      </c>
      <c r="D684" s="8">
        <v>15</v>
      </c>
      <c r="E684" s="8">
        <v>30</v>
      </c>
      <c r="F684" s="8">
        <v>30</v>
      </c>
      <c r="G684" s="11">
        <v>15</v>
      </c>
      <c r="H684" s="11">
        <v>30</v>
      </c>
      <c r="I684" s="8">
        <v>0.56999999999999995</v>
      </c>
      <c r="J684" s="8">
        <v>1.1399999999999999</v>
      </c>
      <c r="K684" s="8">
        <v>7.35</v>
      </c>
      <c r="L684" s="8">
        <v>14.7</v>
      </c>
      <c r="M684" s="8">
        <v>11.46</v>
      </c>
      <c r="N684" s="8">
        <v>22.92</v>
      </c>
      <c r="O684" s="8">
        <v>53.7</v>
      </c>
      <c r="P684" s="8">
        <v>107.4</v>
      </c>
      <c r="Q684" s="8"/>
      <c r="R684" s="8"/>
    </row>
    <row r="685" spans="1:18">
      <c r="A685" s="4" t="s">
        <v>47</v>
      </c>
      <c r="B685" s="23" t="s">
        <v>48</v>
      </c>
      <c r="C685" s="10"/>
      <c r="D685" s="10"/>
      <c r="E685" s="10"/>
      <c r="F685" s="10"/>
      <c r="G685" s="48">
        <f>SUM(G667:G684)</f>
        <v>432.5</v>
      </c>
      <c r="H685" s="48">
        <f t="shared" ref="H685:P685" si="31">SUM(H667:H684)</f>
        <v>565</v>
      </c>
      <c r="I685" s="48">
        <f t="shared" si="31"/>
        <v>14.870000000000001</v>
      </c>
      <c r="J685" s="48">
        <f t="shared" si="31"/>
        <v>18.64</v>
      </c>
      <c r="K685" s="48">
        <f t="shared" si="31"/>
        <v>19.349999999999998</v>
      </c>
      <c r="L685" s="48">
        <f t="shared" si="31"/>
        <v>30.299999999999997</v>
      </c>
      <c r="M685" s="48">
        <f t="shared" si="31"/>
        <v>64.459999999999994</v>
      </c>
      <c r="N685" s="48">
        <f t="shared" si="31"/>
        <v>87.22</v>
      </c>
      <c r="O685" s="48">
        <f t="shared" si="31"/>
        <v>430.6</v>
      </c>
      <c r="P685" s="48">
        <f t="shared" si="31"/>
        <v>576.30000000000007</v>
      </c>
      <c r="Q685" s="10"/>
      <c r="R685" s="10"/>
    </row>
    <row r="686" spans="1:18" ht="25.5" customHeight="1">
      <c r="A686" s="100" t="s">
        <v>339</v>
      </c>
      <c r="B686" s="101"/>
      <c r="C686" s="10"/>
      <c r="D686" s="10"/>
      <c r="E686" s="10"/>
      <c r="F686" s="10"/>
      <c r="G686" s="9"/>
      <c r="H686" s="9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ht="25.5" customHeight="1">
      <c r="A687" s="86" t="s">
        <v>340</v>
      </c>
      <c r="B687" s="15" t="s">
        <v>191</v>
      </c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32"/>
    </row>
    <row r="688" spans="1:18">
      <c r="A688" s="87"/>
      <c r="B688" s="7" t="s">
        <v>56</v>
      </c>
      <c r="C688" s="8">
        <v>46.8</v>
      </c>
      <c r="D688" s="8">
        <v>37.5</v>
      </c>
      <c r="E688" s="8">
        <v>62.5</v>
      </c>
      <c r="F688" s="8">
        <v>50</v>
      </c>
      <c r="G688" s="9"/>
      <c r="H688" s="9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>
      <c r="A689" s="87"/>
      <c r="B689" s="7" t="s">
        <v>53</v>
      </c>
      <c r="C689" s="8">
        <v>7.5</v>
      </c>
      <c r="D689" s="8">
        <v>6</v>
      </c>
      <c r="E689" s="8">
        <v>10</v>
      </c>
      <c r="F689" s="8">
        <v>8</v>
      </c>
      <c r="G689" s="9"/>
      <c r="H689" s="9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>
      <c r="A690" s="87"/>
      <c r="B690" s="7" t="s">
        <v>192</v>
      </c>
      <c r="C690" s="8">
        <v>1.5</v>
      </c>
      <c r="D690" s="8">
        <v>1.5</v>
      </c>
      <c r="E690" s="8">
        <v>2</v>
      </c>
      <c r="F690" s="8">
        <v>2</v>
      </c>
      <c r="G690" s="9"/>
      <c r="H690" s="9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>
      <c r="A691" s="87"/>
      <c r="B691" s="7" t="s">
        <v>52</v>
      </c>
      <c r="C691" s="8">
        <v>40.11</v>
      </c>
      <c r="D691" s="8">
        <v>25.87</v>
      </c>
      <c r="E691" s="8">
        <v>53.48</v>
      </c>
      <c r="F691" s="8">
        <v>34.5</v>
      </c>
      <c r="G691" s="9"/>
      <c r="H691" s="9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>
      <c r="A692" s="87"/>
      <c r="B692" s="7" t="s">
        <v>29</v>
      </c>
      <c r="C692" s="8">
        <v>8.34</v>
      </c>
      <c r="D692" s="8">
        <v>6.6</v>
      </c>
      <c r="E692" s="8">
        <v>11.12</v>
      </c>
      <c r="F692" s="8">
        <v>8.9</v>
      </c>
      <c r="G692" s="9">
        <v>150</v>
      </c>
      <c r="H692" s="9">
        <v>200</v>
      </c>
      <c r="I692" s="10">
        <v>1.2</v>
      </c>
      <c r="J692" s="10">
        <v>1.6</v>
      </c>
      <c r="K692" s="10">
        <v>1.45</v>
      </c>
      <c r="L692" s="10">
        <v>1.94</v>
      </c>
      <c r="M692" s="10">
        <v>7.81</v>
      </c>
      <c r="N692" s="10">
        <v>10.42</v>
      </c>
      <c r="O692" s="10">
        <v>49.24</v>
      </c>
      <c r="P692" s="10">
        <v>65.66</v>
      </c>
      <c r="Q692" s="10"/>
      <c r="R692" s="10"/>
    </row>
    <row r="693" spans="1:18">
      <c r="A693" s="87"/>
      <c r="B693" s="7" t="s">
        <v>31</v>
      </c>
      <c r="C693" s="8">
        <v>0.8</v>
      </c>
      <c r="D693" s="8">
        <v>0.8</v>
      </c>
      <c r="E693" s="8">
        <v>1.1000000000000001</v>
      </c>
      <c r="F693" s="8">
        <v>1.1000000000000001</v>
      </c>
      <c r="G693" s="9"/>
      <c r="H693" s="9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>
      <c r="A694" s="87"/>
      <c r="B694" s="7" t="s">
        <v>60</v>
      </c>
      <c r="C694" s="8">
        <v>0.01</v>
      </c>
      <c r="D694" s="8">
        <v>0.01</v>
      </c>
      <c r="E694" s="8">
        <v>0.02</v>
      </c>
      <c r="F694" s="8">
        <v>0.02</v>
      </c>
      <c r="G694" s="9"/>
      <c r="H694" s="9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>
      <c r="A695" s="87"/>
      <c r="B695" s="7" t="s">
        <v>61</v>
      </c>
      <c r="C695" s="8">
        <v>0.2</v>
      </c>
      <c r="D695" s="8">
        <v>0.2</v>
      </c>
      <c r="E695" s="8">
        <v>0.3</v>
      </c>
      <c r="F695" s="8">
        <v>0.3</v>
      </c>
      <c r="G695" s="9"/>
      <c r="H695" s="9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>
      <c r="A696" s="87"/>
      <c r="B696" s="7" t="s">
        <v>193</v>
      </c>
      <c r="C696" s="8">
        <v>120</v>
      </c>
      <c r="D696" s="8">
        <v>120</v>
      </c>
      <c r="E696" s="8">
        <v>160</v>
      </c>
      <c r="F696" s="8">
        <v>160</v>
      </c>
      <c r="G696" s="9"/>
      <c r="H696" s="9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>
      <c r="A697" s="87"/>
      <c r="B697" s="7" t="s">
        <v>113</v>
      </c>
      <c r="C697" s="8"/>
      <c r="D697" s="8"/>
      <c r="E697" s="8"/>
      <c r="F697" s="8"/>
      <c r="G697" s="11"/>
      <c r="H697" s="11"/>
      <c r="I697" s="8"/>
      <c r="J697" s="8"/>
      <c r="K697" s="8"/>
      <c r="L697" s="8"/>
      <c r="M697" s="8"/>
      <c r="N697" s="8"/>
      <c r="O697" s="10"/>
      <c r="P697" s="10"/>
      <c r="Q697" s="10"/>
      <c r="R697" s="10"/>
    </row>
    <row r="698" spans="1:18">
      <c r="A698" s="88"/>
      <c r="B698" s="7" t="s">
        <v>112</v>
      </c>
      <c r="C698" s="10"/>
      <c r="D698" s="10"/>
      <c r="E698" s="10"/>
      <c r="F698" s="10"/>
      <c r="G698" s="9"/>
      <c r="H698" s="9"/>
      <c r="I698" s="10">
        <v>3.45</v>
      </c>
      <c r="J698" s="10">
        <v>4.5999999999999996</v>
      </c>
      <c r="K698" s="10">
        <v>1.98</v>
      </c>
      <c r="L698" s="10">
        <v>2.64</v>
      </c>
      <c r="M698" s="10">
        <v>8.14</v>
      </c>
      <c r="N698" s="10">
        <v>10.86</v>
      </c>
      <c r="O698" s="10">
        <v>64.33</v>
      </c>
      <c r="P698" s="10">
        <v>85.78</v>
      </c>
      <c r="Q698" s="10"/>
      <c r="R698" s="10"/>
    </row>
    <row r="699" spans="1:18">
      <c r="A699" s="20"/>
      <c r="B699" s="15" t="s">
        <v>341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32"/>
    </row>
    <row r="700" spans="1:18" ht="17.25" customHeight="1">
      <c r="A700" s="86" t="s">
        <v>342</v>
      </c>
      <c r="B700" s="7" t="s">
        <v>232</v>
      </c>
      <c r="C700" s="8">
        <v>84.7</v>
      </c>
      <c r="D700" s="8">
        <v>62.3</v>
      </c>
      <c r="E700" s="8">
        <v>105.9</v>
      </c>
      <c r="F700" s="8">
        <v>77.900000000000006</v>
      </c>
      <c r="G700" s="9"/>
      <c r="H700" s="9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>
      <c r="A701" s="87"/>
      <c r="B701" s="7" t="s">
        <v>199</v>
      </c>
      <c r="C701" s="8">
        <v>68.5</v>
      </c>
      <c r="D701" s="8">
        <v>60.6</v>
      </c>
      <c r="E701" s="8">
        <v>85.6</v>
      </c>
      <c r="F701" s="8">
        <v>75.8</v>
      </c>
      <c r="G701" s="9"/>
      <c r="H701" s="9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>
      <c r="A702" s="87"/>
      <c r="B702" s="7" t="s">
        <v>200</v>
      </c>
      <c r="C702" s="8">
        <v>10.3</v>
      </c>
      <c r="D702" s="8">
        <v>8.3000000000000007</v>
      </c>
      <c r="E702" s="8">
        <v>12.9</v>
      </c>
      <c r="F702" s="8">
        <v>10.4</v>
      </c>
      <c r="G702" s="9"/>
      <c r="H702" s="9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>
      <c r="A703" s="87"/>
      <c r="B703" s="7" t="s">
        <v>31</v>
      </c>
      <c r="C703" s="8">
        <v>3.9</v>
      </c>
      <c r="D703" s="8">
        <v>3.9</v>
      </c>
      <c r="E703" s="8">
        <v>4.9000000000000004</v>
      </c>
      <c r="F703" s="8">
        <v>4.9000000000000004</v>
      </c>
      <c r="G703" s="8">
        <v>120</v>
      </c>
      <c r="H703" s="8">
        <v>150</v>
      </c>
      <c r="I703" s="8">
        <v>12.1</v>
      </c>
      <c r="J703" s="8">
        <v>15.1</v>
      </c>
      <c r="K703" s="11">
        <v>11.2</v>
      </c>
      <c r="L703" s="11">
        <v>14</v>
      </c>
      <c r="M703" s="8">
        <v>10.3</v>
      </c>
      <c r="N703" s="8">
        <v>12.9</v>
      </c>
      <c r="O703" s="8">
        <v>190.8</v>
      </c>
      <c r="P703" s="8">
        <v>238.5</v>
      </c>
      <c r="Q703" s="8"/>
      <c r="R703" s="8"/>
    </row>
    <row r="704" spans="1:18">
      <c r="A704" s="87"/>
      <c r="B704" s="7" t="s">
        <v>85</v>
      </c>
      <c r="C704" s="8">
        <v>3.9</v>
      </c>
      <c r="D704" s="8">
        <v>3.9</v>
      </c>
      <c r="E704" s="8">
        <v>4.9000000000000004</v>
      </c>
      <c r="F704" s="8">
        <v>4.9000000000000004</v>
      </c>
      <c r="G704" s="9"/>
      <c r="H704" s="9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>
      <c r="A705" s="87"/>
      <c r="B705" s="7" t="s">
        <v>60</v>
      </c>
      <c r="C705" s="8">
        <v>0.01</v>
      </c>
      <c r="D705" s="8">
        <v>0.01</v>
      </c>
      <c r="E705" s="8">
        <v>0.01</v>
      </c>
      <c r="F705" s="8">
        <v>0.01</v>
      </c>
      <c r="G705" s="9"/>
      <c r="H705" s="9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>
      <c r="A706" s="87"/>
      <c r="B706" s="7" t="s">
        <v>33</v>
      </c>
      <c r="C706" s="8">
        <v>0.5</v>
      </c>
      <c r="D706" s="8">
        <v>0.5</v>
      </c>
      <c r="E706" s="8">
        <v>0.6</v>
      </c>
      <c r="F706" s="8">
        <v>0.6</v>
      </c>
      <c r="G706" s="9"/>
      <c r="H706" s="9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>
      <c r="A707" s="87"/>
      <c r="B707" s="7" t="s">
        <v>343</v>
      </c>
      <c r="C707" s="10"/>
      <c r="D707" s="8">
        <v>38.200000000000003</v>
      </c>
      <c r="E707" s="10"/>
      <c r="F707" s="8">
        <v>47.7</v>
      </c>
      <c r="G707" s="9"/>
      <c r="H707" s="9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>
      <c r="A708" s="88"/>
      <c r="B708" s="7" t="s">
        <v>344</v>
      </c>
      <c r="C708" s="10"/>
      <c r="D708" s="8">
        <v>81.8</v>
      </c>
      <c r="E708" s="10"/>
      <c r="F708" s="8">
        <v>102.3</v>
      </c>
      <c r="G708" s="9"/>
      <c r="H708" s="9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>
      <c r="A709" s="55" t="s">
        <v>345</v>
      </c>
      <c r="B709" s="15" t="s">
        <v>346</v>
      </c>
      <c r="C709" s="8">
        <v>33.9</v>
      </c>
      <c r="D709" s="8">
        <v>30</v>
      </c>
      <c r="E709" s="8">
        <v>67.8</v>
      </c>
      <c r="F709" s="8">
        <v>60</v>
      </c>
      <c r="G709" s="11">
        <v>30</v>
      </c>
      <c r="H709" s="11">
        <v>60</v>
      </c>
      <c r="I709" s="8">
        <v>0.25</v>
      </c>
      <c r="J709" s="8">
        <v>0.5</v>
      </c>
      <c r="K709" s="8">
        <v>0.05</v>
      </c>
      <c r="L709" s="8">
        <v>0.1</v>
      </c>
      <c r="M709" s="8">
        <v>0.75</v>
      </c>
      <c r="N709" s="8">
        <v>1.5</v>
      </c>
      <c r="O709" s="8">
        <v>4.25</v>
      </c>
      <c r="P709" s="8">
        <v>8.5</v>
      </c>
      <c r="Q709" s="8"/>
      <c r="R709" s="10"/>
    </row>
    <row r="710" spans="1:18">
      <c r="A710" s="20"/>
      <c r="B710" s="15" t="s">
        <v>43</v>
      </c>
      <c r="C710" s="8">
        <v>20</v>
      </c>
      <c r="D710" s="8">
        <v>20</v>
      </c>
      <c r="E710" s="8">
        <v>40</v>
      </c>
      <c r="F710" s="8">
        <v>40</v>
      </c>
      <c r="G710" s="11">
        <v>20</v>
      </c>
      <c r="H710" s="11">
        <v>40</v>
      </c>
      <c r="I710" s="8">
        <v>1.5</v>
      </c>
      <c r="J710" s="8">
        <v>3</v>
      </c>
      <c r="K710" s="8">
        <v>0.2</v>
      </c>
      <c r="L710" s="8">
        <v>0.35</v>
      </c>
      <c r="M710" s="8">
        <v>9.8000000000000007</v>
      </c>
      <c r="N710" s="8">
        <v>19.64</v>
      </c>
      <c r="O710" s="8">
        <v>46.9</v>
      </c>
      <c r="P710" s="8">
        <v>93.7</v>
      </c>
      <c r="Q710" s="8"/>
      <c r="R710" s="8"/>
    </row>
    <row r="711" spans="1:18">
      <c r="A711" s="20"/>
      <c r="B711" s="15" t="s">
        <v>44</v>
      </c>
      <c r="C711" s="8">
        <v>15</v>
      </c>
      <c r="D711" s="8">
        <v>15</v>
      </c>
      <c r="E711" s="10"/>
      <c r="F711" s="10"/>
      <c r="G711" s="11">
        <v>15</v>
      </c>
      <c r="H711" s="9"/>
      <c r="I711" s="8">
        <v>1</v>
      </c>
      <c r="J711" s="10"/>
      <c r="K711" s="8">
        <v>0.2</v>
      </c>
      <c r="L711" s="10"/>
      <c r="M711" s="8">
        <v>5</v>
      </c>
      <c r="N711" s="10"/>
      <c r="O711" s="8">
        <v>25.6</v>
      </c>
      <c r="P711" s="10"/>
      <c r="Q711" s="8"/>
      <c r="R711" s="8"/>
    </row>
    <row r="712" spans="1:18" ht="15" customHeight="1">
      <c r="A712" s="86" t="s">
        <v>347</v>
      </c>
      <c r="B712" s="15" t="s">
        <v>348</v>
      </c>
      <c r="C712" s="10"/>
      <c r="D712" s="10"/>
      <c r="E712" s="10"/>
      <c r="F712" s="10"/>
      <c r="G712" s="9"/>
      <c r="H712" s="9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>
      <c r="A713" s="87"/>
      <c r="B713" s="7" t="s">
        <v>204</v>
      </c>
      <c r="C713" s="8">
        <v>20.100000000000001</v>
      </c>
      <c r="D713" s="8">
        <v>18.8</v>
      </c>
      <c r="E713" s="8">
        <v>26.8</v>
      </c>
      <c r="F713" s="8">
        <v>25</v>
      </c>
      <c r="G713" s="11">
        <v>150</v>
      </c>
      <c r="H713" s="11">
        <v>200</v>
      </c>
      <c r="I713" s="8">
        <v>0.4</v>
      </c>
      <c r="J713" s="8">
        <v>0.5</v>
      </c>
      <c r="K713" s="8">
        <v>0</v>
      </c>
      <c r="L713" s="8">
        <v>0</v>
      </c>
      <c r="M713" s="8">
        <v>14.9</v>
      </c>
      <c r="N713" s="8">
        <v>19.8</v>
      </c>
      <c r="O713" s="8">
        <v>60.8</v>
      </c>
      <c r="P713" s="8">
        <v>81</v>
      </c>
      <c r="Q713" s="8"/>
      <c r="R713" s="8"/>
    </row>
    <row r="714" spans="1:18">
      <c r="A714" s="87"/>
      <c r="B714" s="7" t="s">
        <v>38</v>
      </c>
      <c r="C714" s="8">
        <v>5.3</v>
      </c>
      <c r="D714" s="8">
        <v>5.3</v>
      </c>
      <c r="E714" s="8">
        <v>7</v>
      </c>
      <c r="F714" s="8">
        <v>7</v>
      </c>
      <c r="G714" s="9"/>
      <c r="H714" s="9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>
      <c r="A715" s="88"/>
      <c r="B715" s="7" t="s">
        <v>39</v>
      </c>
      <c r="C715" s="8">
        <v>142.5</v>
      </c>
      <c r="D715" s="8">
        <v>142.5</v>
      </c>
      <c r="E715" s="8">
        <v>190</v>
      </c>
      <c r="F715" s="8">
        <v>190</v>
      </c>
      <c r="G715" s="9"/>
      <c r="H715" s="9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>
      <c r="A716" s="4" t="s">
        <v>47</v>
      </c>
      <c r="B716" s="23" t="s">
        <v>48</v>
      </c>
      <c r="C716" s="10"/>
      <c r="D716" s="10"/>
      <c r="E716" s="10"/>
      <c r="F716" s="10"/>
      <c r="G716" s="48">
        <f>SUM(G688:G715)</f>
        <v>485</v>
      </c>
      <c r="H716" s="48">
        <f t="shared" ref="H716:P716" si="32">SUM(H688:H715)</f>
        <v>650</v>
      </c>
      <c r="I716" s="48">
        <f t="shared" si="32"/>
        <v>19.899999999999999</v>
      </c>
      <c r="J716" s="48">
        <f t="shared" si="32"/>
        <v>25.299999999999997</v>
      </c>
      <c r="K716" s="48">
        <f t="shared" si="32"/>
        <v>15.079999999999998</v>
      </c>
      <c r="L716" s="48">
        <f t="shared" si="32"/>
        <v>19.03</v>
      </c>
      <c r="M716" s="48">
        <f t="shared" si="32"/>
        <v>56.699999999999996</v>
      </c>
      <c r="N716" s="48">
        <f t="shared" si="32"/>
        <v>75.12</v>
      </c>
      <c r="O716" s="48">
        <f t="shared" si="32"/>
        <v>441.92</v>
      </c>
      <c r="P716" s="48">
        <f t="shared" si="32"/>
        <v>573.14</v>
      </c>
      <c r="Q716" s="10"/>
      <c r="R716" s="10"/>
    </row>
    <row r="717" spans="1:18" ht="25.5" customHeight="1">
      <c r="A717" s="92" t="s">
        <v>173</v>
      </c>
      <c r="B717" s="93"/>
      <c r="C717" s="8"/>
      <c r="D717" s="8"/>
      <c r="E717" s="8"/>
      <c r="F717" s="8"/>
      <c r="G717" s="11"/>
      <c r="H717" s="11"/>
      <c r="I717" s="8"/>
      <c r="J717" s="8"/>
      <c r="K717" s="8"/>
      <c r="L717" s="8"/>
      <c r="M717" s="8"/>
      <c r="N717" s="8"/>
      <c r="O717" s="10"/>
      <c r="P717" s="10"/>
      <c r="Q717" s="10"/>
      <c r="R717" s="10"/>
    </row>
    <row r="718" spans="1:18">
      <c r="A718" s="86" t="s">
        <v>349</v>
      </c>
      <c r="B718" s="15" t="s">
        <v>350</v>
      </c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32"/>
    </row>
    <row r="719" spans="1:18">
      <c r="A719" s="87"/>
      <c r="B719" s="7" t="s">
        <v>169</v>
      </c>
      <c r="C719" s="8">
        <v>136.80000000000001</v>
      </c>
      <c r="D719" s="8">
        <v>109.4</v>
      </c>
      <c r="E719" s="8">
        <v>171</v>
      </c>
      <c r="F719" s="8">
        <v>136.80000000000001</v>
      </c>
      <c r="G719" s="9"/>
      <c r="H719" s="9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>
      <c r="A720" s="87"/>
      <c r="B720" s="7" t="s">
        <v>53</v>
      </c>
      <c r="C720" s="8">
        <v>2.4</v>
      </c>
      <c r="D720" s="8">
        <v>1.9</v>
      </c>
      <c r="E720" s="8">
        <v>3</v>
      </c>
      <c r="F720" s="8">
        <v>2.4</v>
      </c>
      <c r="G720" s="9"/>
      <c r="H720" s="9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>
      <c r="A721" s="87"/>
      <c r="B721" s="7" t="s">
        <v>29</v>
      </c>
      <c r="C721" s="8">
        <v>5.7</v>
      </c>
      <c r="D721" s="8">
        <v>4.5999999999999996</v>
      </c>
      <c r="E721" s="8">
        <v>7.1</v>
      </c>
      <c r="F721" s="8">
        <v>5.7</v>
      </c>
      <c r="G721" s="9"/>
      <c r="H721" s="9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>
      <c r="A722" s="87"/>
      <c r="B722" s="7" t="s">
        <v>124</v>
      </c>
      <c r="C722" s="8">
        <v>1.1000000000000001</v>
      </c>
      <c r="D722" s="8">
        <v>1.1000000000000001</v>
      </c>
      <c r="E722" s="8">
        <v>1.4</v>
      </c>
      <c r="F722" s="8">
        <v>1.4</v>
      </c>
      <c r="G722" s="9"/>
      <c r="H722" s="9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>
      <c r="A723" s="87"/>
      <c r="B723" s="7" t="s">
        <v>54</v>
      </c>
      <c r="C723" s="8">
        <v>4.8</v>
      </c>
      <c r="D723" s="8">
        <v>4.8</v>
      </c>
      <c r="E723" s="8">
        <v>6</v>
      </c>
      <c r="F723" s="8">
        <v>6</v>
      </c>
      <c r="G723" s="8">
        <v>120</v>
      </c>
      <c r="H723" s="8">
        <v>150</v>
      </c>
      <c r="I723" s="8">
        <v>10.1</v>
      </c>
      <c r="J723" s="8">
        <v>12.6</v>
      </c>
      <c r="K723" s="11">
        <v>4.9000000000000004</v>
      </c>
      <c r="L723" s="11">
        <v>6.2</v>
      </c>
      <c r="M723" s="8">
        <v>6.2</v>
      </c>
      <c r="N723" s="8">
        <v>7.8</v>
      </c>
      <c r="O723" s="8">
        <v>109.7</v>
      </c>
      <c r="P723" s="8">
        <v>137.19999999999999</v>
      </c>
      <c r="Q723" s="8"/>
      <c r="R723" s="8"/>
    </row>
    <row r="724" spans="1:18">
      <c r="A724" s="87"/>
      <c r="B724" s="7" t="s">
        <v>31</v>
      </c>
      <c r="C724" s="8">
        <v>2.2999999999999998</v>
      </c>
      <c r="D724" s="8">
        <v>2.2999999999999998</v>
      </c>
      <c r="E724" s="8">
        <v>2.9</v>
      </c>
      <c r="F724" s="8">
        <v>2.9</v>
      </c>
      <c r="G724" s="9"/>
      <c r="H724" s="9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>
      <c r="A725" s="87"/>
      <c r="B725" s="19" t="s">
        <v>24</v>
      </c>
      <c r="C725" s="8">
        <v>0.5</v>
      </c>
      <c r="D725" s="8">
        <v>0.5</v>
      </c>
      <c r="E725" s="8">
        <v>0.6</v>
      </c>
      <c r="F725" s="8">
        <v>0.6</v>
      </c>
      <c r="G725" s="9"/>
      <c r="H725" s="9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>
      <c r="A726" s="87"/>
      <c r="B726" s="19" t="s">
        <v>170</v>
      </c>
      <c r="C726" s="8">
        <v>40.6</v>
      </c>
      <c r="D726" s="8">
        <v>35.9</v>
      </c>
      <c r="E726" s="8">
        <v>50.7</v>
      </c>
      <c r="F726" s="8">
        <v>44.9</v>
      </c>
      <c r="G726" s="9"/>
      <c r="H726" s="9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>
      <c r="A727" s="88"/>
      <c r="B727" s="19" t="s">
        <v>60</v>
      </c>
      <c r="C727" s="8">
        <v>0.01</v>
      </c>
      <c r="D727" s="8">
        <v>0.01</v>
      </c>
      <c r="E727" s="8">
        <v>0.01</v>
      </c>
      <c r="F727" s="8">
        <v>0.01</v>
      </c>
      <c r="G727" s="9"/>
      <c r="H727" s="9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ht="15.75" customHeight="1">
      <c r="A728" s="86" t="s">
        <v>351</v>
      </c>
      <c r="B728" s="15" t="s">
        <v>352</v>
      </c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32"/>
    </row>
    <row r="729" spans="1:18">
      <c r="A729" s="87"/>
      <c r="B729" s="19" t="s">
        <v>95</v>
      </c>
      <c r="C729" s="8">
        <v>97.5</v>
      </c>
      <c r="D729" s="8">
        <v>97.5</v>
      </c>
      <c r="E729" s="8">
        <v>130</v>
      </c>
      <c r="F729" s="8">
        <v>130</v>
      </c>
      <c r="G729" s="9"/>
      <c r="H729" s="9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>
      <c r="A730" s="87"/>
      <c r="B730" s="19" t="s">
        <v>179</v>
      </c>
      <c r="C730" s="8">
        <v>3.8</v>
      </c>
      <c r="D730" s="8">
        <v>3.8</v>
      </c>
      <c r="E730" s="8">
        <v>5</v>
      </c>
      <c r="F730" s="8">
        <v>5</v>
      </c>
      <c r="G730" s="8">
        <v>150</v>
      </c>
      <c r="H730" s="8">
        <v>200</v>
      </c>
      <c r="I730" s="8">
        <v>3.5</v>
      </c>
      <c r="J730" s="8">
        <v>4.5999999999999996</v>
      </c>
      <c r="K730" s="11">
        <v>2.7</v>
      </c>
      <c r="L730" s="11">
        <v>3.6</v>
      </c>
      <c r="M730" s="8">
        <v>9.5</v>
      </c>
      <c r="N730" s="8">
        <v>12.6</v>
      </c>
      <c r="O730" s="8">
        <v>75.3</v>
      </c>
      <c r="P730" s="8">
        <v>100.4</v>
      </c>
      <c r="Q730" s="8"/>
      <c r="R730" s="8"/>
    </row>
    <row r="731" spans="1:18">
      <c r="A731" s="87"/>
      <c r="B731" s="19" t="s">
        <v>38</v>
      </c>
      <c r="C731" s="8">
        <v>5.3</v>
      </c>
      <c r="D731" s="8">
        <v>5.3</v>
      </c>
      <c r="E731" s="8">
        <v>7</v>
      </c>
      <c r="F731" s="8">
        <v>7</v>
      </c>
      <c r="G731" s="9"/>
      <c r="H731" s="9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>
      <c r="A732" s="88"/>
      <c r="B732" s="19" t="s">
        <v>39</v>
      </c>
      <c r="C732" s="8">
        <v>60</v>
      </c>
      <c r="D732" s="8">
        <v>60</v>
      </c>
      <c r="E732" s="8">
        <v>80</v>
      </c>
      <c r="F732" s="8">
        <v>80</v>
      </c>
      <c r="G732" s="9"/>
      <c r="H732" s="9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>
      <c r="A733" s="20"/>
      <c r="B733" s="15" t="s">
        <v>43</v>
      </c>
      <c r="C733" s="8">
        <v>10</v>
      </c>
      <c r="D733" s="8">
        <v>10</v>
      </c>
      <c r="E733" s="8">
        <v>15</v>
      </c>
      <c r="F733" s="8">
        <v>15</v>
      </c>
      <c r="G733" s="11">
        <v>10</v>
      </c>
      <c r="H733" s="11">
        <v>15</v>
      </c>
      <c r="I733" s="8">
        <v>0.6</v>
      </c>
      <c r="J733" s="8">
        <v>1.1000000000000001</v>
      </c>
      <c r="K733" s="8">
        <v>0.8</v>
      </c>
      <c r="L733" s="8">
        <v>0.1</v>
      </c>
      <c r="M733" s="8">
        <v>3.3</v>
      </c>
      <c r="N733" s="8">
        <v>7.4</v>
      </c>
      <c r="O733" s="8">
        <v>17</v>
      </c>
      <c r="P733" s="8">
        <v>35.200000000000003</v>
      </c>
      <c r="Q733" s="8"/>
      <c r="R733" s="8"/>
    </row>
    <row r="734" spans="1:18">
      <c r="A734" s="20"/>
      <c r="B734" s="15" t="s">
        <v>44</v>
      </c>
      <c r="C734" s="8">
        <v>10</v>
      </c>
      <c r="D734" s="8">
        <v>10</v>
      </c>
      <c r="E734" s="8">
        <v>15</v>
      </c>
      <c r="F734" s="8">
        <v>15</v>
      </c>
      <c r="G734" s="11">
        <v>10</v>
      </c>
      <c r="H734" s="11">
        <v>15</v>
      </c>
      <c r="I734" s="8">
        <v>0.7</v>
      </c>
      <c r="J734" s="8">
        <v>1</v>
      </c>
      <c r="K734" s="8">
        <v>0.8</v>
      </c>
      <c r="L734" s="8">
        <v>0.2</v>
      </c>
      <c r="M734" s="8">
        <v>34.9</v>
      </c>
      <c r="N734" s="8">
        <v>5</v>
      </c>
      <c r="O734" s="8">
        <v>23.4</v>
      </c>
      <c r="P734" s="8">
        <v>25.6</v>
      </c>
      <c r="Q734" s="8"/>
      <c r="R734" s="8"/>
    </row>
    <row r="735" spans="1:18">
      <c r="A735" s="4" t="s">
        <v>47</v>
      </c>
      <c r="B735" s="23" t="s">
        <v>48</v>
      </c>
      <c r="C735" s="10"/>
      <c r="D735" s="10"/>
      <c r="E735" s="10"/>
      <c r="F735" s="10"/>
      <c r="G735" s="48">
        <f>SUM(G719:G734)</f>
        <v>290</v>
      </c>
      <c r="H735" s="48">
        <f t="shared" ref="H735:P735" si="33">SUM(H719:H734)</f>
        <v>380</v>
      </c>
      <c r="I735" s="48">
        <f t="shared" si="33"/>
        <v>14.899999999999999</v>
      </c>
      <c r="J735" s="48">
        <f t="shared" si="33"/>
        <v>19.3</v>
      </c>
      <c r="K735" s="48">
        <f t="shared" si="33"/>
        <v>9.2000000000000011</v>
      </c>
      <c r="L735" s="48">
        <f t="shared" si="33"/>
        <v>10.1</v>
      </c>
      <c r="M735" s="48">
        <f t="shared" si="33"/>
        <v>53.9</v>
      </c>
      <c r="N735" s="48">
        <f t="shared" si="33"/>
        <v>32.799999999999997</v>
      </c>
      <c r="O735" s="48">
        <f t="shared" si="33"/>
        <v>225.4</v>
      </c>
      <c r="P735" s="48">
        <f t="shared" si="33"/>
        <v>298.40000000000003</v>
      </c>
      <c r="Q735" s="10"/>
      <c r="R735" s="10"/>
    </row>
    <row r="736" spans="1:18">
      <c r="A736" s="4"/>
      <c r="B736" s="23"/>
      <c r="C736" s="10"/>
      <c r="D736" s="10"/>
      <c r="E736" s="10"/>
      <c r="F736" s="10"/>
      <c r="G736" s="24"/>
      <c r="H736" s="24"/>
      <c r="I736" s="33"/>
      <c r="J736" s="33"/>
      <c r="K736" s="33"/>
      <c r="L736" s="33"/>
      <c r="M736" s="33"/>
      <c r="N736" s="33"/>
      <c r="O736" s="33"/>
      <c r="P736" s="33"/>
      <c r="Q736" s="10"/>
      <c r="R736" s="10"/>
    </row>
    <row r="737" spans="1:18">
      <c r="A737" s="4" t="s">
        <v>90</v>
      </c>
      <c r="B737" s="23" t="s">
        <v>48</v>
      </c>
      <c r="C737" s="10"/>
      <c r="D737" s="10"/>
      <c r="E737" s="10"/>
      <c r="F737" s="10"/>
      <c r="G737" s="29">
        <f>SUM(G685+G716+G735)</f>
        <v>1207.5</v>
      </c>
      <c r="H737" s="29">
        <f t="shared" ref="H737:P737" si="34">SUM(H685+H716+H735)</f>
        <v>1595</v>
      </c>
      <c r="I737" s="29">
        <f t="shared" si="34"/>
        <v>49.669999999999995</v>
      </c>
      <c r="J737" s="29">
        <f t="shared" si="34"/>
        <v>63.239999999999995</v>
      </c>
      <c r="K737" s="29">
        <f t="shared" si="34"/>
        <v>43.629999999999995</v>
      </c>
      <c r="L737" s="29">
        <f t="shared" si="34"/>
        <v>59.43</v>
      </c>
      <c r="M737" s="29">
        <f t="shared" si="34"/>
        <v>175.06</v>
      </c>
      <c r="N737" s="29">
        <f t="shared" si="34"/>
        <v>195.14</v>
      </c>
      <c r="O737" s="29">
        <f t="shared" si="34"/>
        <v>1097.92</v>
      </c>
      <c r="P737" s="29">
        <f t="shared" si="34"/>
        <v>1447.8400000000001</v>
      </c>
      <c r="Q737" s="10"/>
      <c r="R737" s="10"/>
    </row>
    <row r="738" spans="1:18" ht="25.5" customHeight="1">
      <c r="A738" s="97" t="s">
        <v>217</v>
      </c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9"/>
    </row>
    <row r="739" spans="1:18" ht="25.5" customHeight="1">
      <c r="A739" s="97" t="s">
        <v>353</v>
      </c>
      <c r="B739" s="99"/>
      <c r="C739" s="8"/>
      <c r="D739" s="8"/>
      <c r="E739" s="8"/>
      <c r="F739" s="8"/>
      <c r="G739" s="11"/>
      <c r="H739" s="11"/>
      <c r="I739" s="8"/>
      <c r="J739" s="8"/>
      <c r="K739" s="8"/>
      <c r="L739" s="8"/>
      <c r="M739" s="8"/>
      <c r="N739" s="8"/>
      <c r="O739" s="10"/>
      <c r="P739" s="10"/>
      <c r="Q739" s="10"/>
      <c r="R739" s="10"/>
    </row>
    <row r="740" spans="1:18" ht="38.25" customHeight="1">
      <c r="A740" s="86" t="s">
        <v>354</v>
      </c>
      <c r="B740" s="15" t="s">
        <v>355</v>
      </c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32"/>
    </row>
    <row r="741" spans="1:18">
      <c r="A741" s="87"/>
      <c r="B741" s="7" t="s">
        <v>95</v>
      </c>
      <c r="C741" s="8">
        <v>123</v>
      </c>
      <c r="D741" s="8">
        <v>123</v>
      </c>
      <c r="E741" s="8">
        <v>136</v>
      </c>
      <c r="F741" s="8">
        <v>136</v>
      </c>
      <c r="G741" s="9"/>
      <c r="H741" s="9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>
      <c r="A742" s="87"/>
      <c r="B742" s="7" t="s">
        <v>39</v>
      </c>
      <c r="C742" s="8">
        <v>43</v>
      </c>
      <c r="D742" s="8">
        <v>43</v>
      </c>
      <c r="E742" s="8">
        <v>48</v>
      </c>
      <c r="F742" s="8">
        <v>48</v>
      </c>
      <c r="G742" s="8">
        <v>150</v>
      </c>
      <c r="H742" s="8">
        <v>200</v>
      </c>
      <c r="I742" s="8">
        <v>3.62</v>
      </c>
      <c r="J742" s="8">
        <v>4.8</v>
      </c>
      <c r="K742" s="11">
        <v>3.98</v>
      </c>
      <c r="L742" s="11">
        <v>5.3</v>
      </c>
      <c r="M742" s="8">
        <v>4.09</v>
      </c>
      <c r="N742" s="8">
        <v>5.46</v>
      </c>
      <c r="O742" s="8">
        <v>93.5</v>
      </c>
      <c r="P742" s="8">
        <v>124.7</v>
      </c>
      <c r="Q742" s="8"/>
      <c r="R742" s="8"/>
    </row>
    <row r="743" spans="1:18">
      <c r="A743" s="87"/>
      <c r="B743" s="7" t="s">
        <v>356</v>
      </c>
      <c r="C743" s="8">
        <v>7</v>
      </c>
      <c r="D743" s="8">
        <v>7</v>
      </c>
      <c r="E743" s="8">
        <v>8</v>
      </c>
      <c r="F743" s="8">
        <v>8</v>
      </c>
      <c r="G743" s="9"/>
      <c r="H743" s="9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>
      <c r="A744" s="87"/>
      <c r="B744" s="7" t="s">
        <v>38</v>
      </c>
      <c r="C744" s="8">
        <v>2</v>
      </c>
      <c r="D744" s="8">
        <v>2</v>
      </c>
      <c r="E744" s="8">
        <v>2.5</v>
      </c>
      <c r="F744" s="8">
        <v>2.5</v>
      </c>
      <c r="G744" s="9"/>
      <c r="H744" s="9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>
      <c r="A745" s="88"/>
      <c r="B745" s="7" t="s">
        <v>85</v>
      </c>
      <c r="C745" s="8">
        <v>3</v>
      </c>
      <c r="D745" s="8">
        <v>3</v>
      </c>
      <c r="E745" s="8">
        <v>3</v>
      </c>
      <c r="F745" s="8">
        <v>3</v>
      </c>
      <c r="G745" s="9"/>
      <c r="H745" s="9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>
      <c r="A746" s="86" t="s">
        <v>357</v>
      </c>
      <c r="B746" s="15" t="s">
        <v>36</v>
      </c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32"/>
    </row>
    <row r="747" spans="1:18">
      <c r="A747" s="87"/>
      <c r="B747" s="19" t="s">
        <v>37</v>
      </c>
      <c r="C747" s="8">
        <v>0.8</v>
      </c>
      <c r="D747" s="8">
        <v>0.8</v>
      </c>
      <c r="E747" s="8">
        <v>1</v>
      </c>
      <c r="F747" s="8">
        <v>1</v>
      </c>
      <c r="G747" s="9"/>
      <c r="H747" s="9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>
      <c r="A748" s="87"/>
      <c r="B748" s="7" t="s">
        <v>38</v>
      </c>
      <c r="C748" s="8">
        <v>5.3</v>
      </c>
      <c r="D748" s="8">
        <v>5.3</v>
      </c>
      <c r="E748" s="8">
        <v>7</v>
      </c>
      <c r="F748" s="8">
        <v>7</v>
      </c>
      <c r="G748" s="7">
        <v>150</v>
      </c>
      <c r="H748" s="8">
        <v>200</v>
      </c>
      <c r="I748" s="8">
        <v>0.2</v>
      </c>
      <c r="J748" s="8">
        <v>0.3</v>
      </c>
      <c r="K748" s="8">
        <v>0</v>
      </c>
      <c r="L748" s="11">
        <v>0</v>
      </c>
      <c r="M748" s="11">
        <v>5</v>
      </c>
      <c r="N748" s="8">
        <v>6.3</v>
      </c>
      <c r="O748" s="8">
        <v>20.9</v>
      </c>
      <c r="P748" s="8">
        <v>27.9</v>
      </c>
      <c r="Q748" s="8"/>
      <c r="R748" s="8"/>
    </row>
    <row r="749" spans="1:18">
      <c r="A749" s="87"/>
      <c r="B749" s="7" t="s">
        <v>39</v>
      </c>
      <c r="C749" s="8">
        <v>146.30000000000001</v>
      </c>
      <c r="D749" s="8">
        <v>146.30000000000001</v>
      </c>
      <c r="E749" s="8">
        <v>195</v>
      </c>
      <c r="F749" s="8">
        <v>195</v>
      </c>
      <c r="G749" s="9"/>
      <c r="H749" s="9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>
      <c r="A750" s="88"/>
      <c r="B750" s="7" t="s">
        <v>40</v>
      </c>
      <c r="C750" s="8">
        <v>5.6</v>
      </c>
      <c r="D750" s="8">
        <v>5.3</v>
      </c>
      <c r="E750" s="8">
        <v>7.5</v>
      </c>
      <c r="F750" s="8">
        <v>7</v>
      </c>
      <c r="G750" s="9"/>
      <c r="H750" s="9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>
      <c r="A751" s="20"/>
      <c r="B751" s="15" t="s">
        <v>43</v>
      </c>
      <c r="C751" s="8">
        <v>15</v>
      </c>
      <c r="D751" s="8">
        <v>15</v>
      </c>
      <c r="E751" s="8">
        <v>30</v>
      </c>
      <c r="F751" s="8">
        <v>30</v>
      </c>
      <c r="G751" s="11">
        <v>15</v>
      </c>
      <c r="H751" s="11">
        <v>30</v>
      </c>
      <c r="I751" s="8">
        <v>1.1000000000000001</v>
      </c>
      <c r="J751" s="8">
        <v>2.2999999999999998</v>
      </c>
      <c r="K751" s="8">
        <v>0.1</v>
      </c>
      <c r="L751" s="8">
        <v>0.2</v>
      </c>
      <c r="M751" s="8">
        <v>7.4</v>
      </c>
      <c r="N751" s="8">
        <v>14.8</v>
      </c>
      <c r="O751" s="8">
        <v>35.200000000000003</v>
      </c>
      <c r="P751" s="8">
        <v>70.3</v>
      </c>
      <c r="Q751" s="8"/>
      <c r="R751" s="8"/>
    </row>
    <row r="752" spans="1:18">
      <c r="A752" s="20"/>
      <c r="B752" s="15" t="s">
        <v>44</v>
      </c>
      <c r="C752" s="8">
        <v>15</v>
      </c>
      <c r="D752" s="8">
        <v>15</v>
      </c>
      <c r="E752" s="8">
        <v>15</v>
      </c>
      <c r="F752" s="8">
        <v>15</v>
      </c>
      <c r="G752" s="11">
        <v>15</v>
      </c>
      <c r="H752" s="11">
        <v>15</v>
      </c>
      <c r="I752" s="8">
        <v>1</v>
      </c>
      <c r="J752" s="8">
        <v>1</v>
      </c>
      <c r="K752" s="8">
        <v>0.2</v>
      </c>
      <c r="L752" s="8">
        <v>0.2</v>
      </c>
      <c r="M752" s="8">
        <v>5</v>
      </c>
      <c r="N752" s="8">
        <v>5</v>
      </c>
      <c r="O752" s="8">
        <v>25.6</v>
      </c>
      <c r="P752" s="8">
        <v>25.6</v>
      </c>
      <c r="Q752" s="8"/>
      <c r="R752" s="8"/>
    </row>
    <row r="753" spans="1:18">
      <c r="A753" s="20"/>
      <c r="B753" s="56" t="s">
        <v>103</v>
      </c>
      <c r="C753" s="10"/>
      <c r="D753" s="10"/>
      <c r="E753" s="10"/>
      <c r="F753" s="10"/>
      <c r="G753" s="9"/>
      <c r="H753" s="9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>
      <c r="A754" s="20"/>
      <c r="B754" s="15" t="s">
        <v>187</v>
      </c>
      <c r="C754" s="10"/>
      <c r="D754" s="8">
        <v>150</v>
      </c>
      <c r="E754" s="10"/>
      <c r="F754" s="8">
        <v>180</v>
      </c>
      <c r="G754" s="11">
        <v>150</v>
      </c>
      <c r="H754" s="11">
        <v>180</v>
      </c>
      <c r="I754" s="8">
        <v>0.75</v>
      </c>
      <c r="J754" s="8">
        <v>0.9</v>
      </c>
      <c r="K754" s="8">
        <v>0</v>
      </c>
      <c r="L754" s="8">
        <v>0</v>
      </c>
      <c r="M754" s="8">
        <v>15.15</v>
      </c>
      <c r="N754" s="8">
        <v>18.18</v>
      </c>
      <c r="O754" s="8">
        <v>64</v>
      </c>
      <c r="P754" s="8">
        <v>76.8</v>
      </c>
      <c r="Q754" s="8"/>
      <c r="R754" s="8"/>
    </row>
    <row r="755" spans="1:18">
      <c r="A755" s="4" t="s">
        <v>47</v>
      </c>
      <c r="B755" s="23" t="s">
        <v>48</v>
      </c>
      <c r="C755" s="10"/>
      <c r="D755" s="10"/>
      <c r="E755" s="10"/>
      <c r="F755" s="10"/>
      <c r="G755" s="48">
        <f>SUM(G741:G754)</f>
        <v>480</v>
      </c>
      <c r="H755" s="48">
        <f t="shared" ref="H755:P755" si="35">SUM(H741:H754)</f>
        <v>625</v>
      </c>
      <c r="I755" s="48">
        <f t="shared" si="35"/>
        <v>6.67</v>
      </c>
      <c r="J755" s="48">
        <f t="shared" si="35"/>
        <v>9.2999999999999989</v>
      </c>
      <c r="K755" s="48">
        <f t="shared" si="35"/>
        <v>4.28</v>
      </c>
      <c r="L755" s="48">
        <f t="shared" si="35"/>
        <v>5.7</v>
      </c>
      <c r="M755" s="48">
        <f t="shared" si="35"/>
        <v>36.64</v>
      </c>
      <c r="N755" s="48">
        <f t="shared" si="35"/>
        <v>49.74</v>
      </c>
      <c r="O755" s="48">
        <f t="shared" si="35"/>
        <v>239.20000000000002</v>
      </c>
      <c r="P755" s="48">
        <f t="shared" si="35"/>
        <v>325.29999999999995</v>
      </c>
      <c r="Q755" s="10"/>
      <c r="R755" s="10"/>
    </row>
    <row r="756" spans="1:18" ht="25.5" customHeight="1">
      <c r="A756" s="100" t="s">
        <v>358</v>
      </c>
      <c r="B756" s="101"/>
      <c r="C756" s="10"/>
      <c r="D756" s="10"/>
      <c r="E756" s="10"/>
      <c r="F756" s="10"/>
      <c r="G756" s="9"/>
      <c r="H756" s="9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ht="25.5" customHeight="1">
      <c r="A757" s="86" t="s">
        <v>359</v>
      </c>
      <c r="B757" s="15" t="s">
        <v>360</v>
      </c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32"/>
    </row>
    <row r="758" spans="1:18">
      <c r="A758" s="87"/>
      <c r="B758" s="7" t="s">
        <v>108</v>
      </c>
      <c r="C758" s="8">
        <v>46.5</v>
      </c>
      <c r="D758" s="8">
        <v>30</v>
      </c>
      <c r="E758" s="8">
        <v>62</v>
      </c>
      <c r="F758" s="8">
        <v>40</v>
      </c>
      <c r="G758" s="9"/>
      <c r="H758" s="9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>
      <c r="A759" s="87"/>
      <c r="B759" s="7" t="s">
        <v>109</v>
      </c>
      <c r="C759" s="8">
        <v>12</v>
      </c>
      <c r="D759" s="8">
        <v>12</v>
      </c>
      <c r="E759" s="8">
        <v>16</v>
      </c>
      <c r="F759" s="8">
        <v>16</v>
      </c>
      <c r="G759" s="9"/>
      <c r="H759" s="9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>
      <c r="A760" s="87"/>
      <c r="B760" s="7" t="s">
        <v>53</v>
      </c>
      <c r="C760" s="8">
        <v>9.3000000000000007</v>
      </c>
      <c r="D760" s="8">
        <v>7.5</v>
      </c>
      <c r="E760" s="8">
        <v>12.5</v>
      </c>
      <c r="F760" s="8">
        <v>10</v>
      </c>
      <c r="G760" s="9"/>
      <c r="H760" s="9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>
      <c r="A761" s="87"/>
      <c r="B761" s="7" t="s">
        <v>29</v>
      </c>
      <c r="C761" s="8">
        <v>7.5</v>
      </c>
      <c r="D761" s="8">
        <v>6</v>
      </c>
      <c r="E761" s="8">
        <v>10</v>
      </c>
      <c r="F761" s="8">
        <v>8</v>
      </c>
      <c r="G761" s="9"/>
      <c r="H761" s="9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>
      <c r="A762" s="87"/>
      <c r="B762" s="7" t="s">
        <v>110</v>
      </c>
      <c r="C762" s="8">
        <v>1.8</v>
      </c>
      <c r="D762" s="8">
        <v>1.5</v>
      </c>
      <c r="E762" s="8">
        <v>2.5</v>
      </c>
      <c r="F762" s="8">
        <v>2</v>
      </c>
      <c r="G762" s="9">
        <v>150</v>
      </c>
      <c r="H762" s="9">
        <v>200</v>
      </c>
      <c r="I762" s="10">
        <v>4.8899999999999997</v>
      </c>
      <c r="J762" s="10">
        <v>6.52</v>
      </c>
      <c r="K762" s="10">
        <v>2.1</v>
      </c>
      <c r="L762" s="10">
        <v>2.8</v>
      </c>
      <c r="M762" s="10">
        <v>11.19</v>
      </c>
      <c r="N762" s="10">
        <v>14.92</v>
      </c>
      <c r="O762" s="10">
        <v>83.19</v>
      </c>
      <c r="P762" s="10">
        <v>110.92</v>
      </c>
      <c r="Q762" s="10"/>
      <c r="R762" s="10"/>
    </row>
    <row r="763" spans="1:18">
      <c r="A763" s="87"/>
      <c r="B763" s="7" t="s">
        <v>54</v>
      </c>
      <c r="C763" s="8">
        <v>1.5</v>
      </c>
      <c r="D763" s="8">
        <v>1.5</v>
      </c>
      <c r="E763" s="8">
        <v>2.5</v>
      </c>
      <c r="F763" s="8">
        <v>2.5</v>
      </c>
      <c r="G763" s="9"/>
      <c r="H763" s="9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>
      <c r="A764" s="87"/>
      <c r="B764" s="7" t="s">
        <v>60</v>
      </c>
      <c r="C764" s="8">
        <v>0.01</v>
      </c>
      <c r="D764" s="8">
        <v>0.01</v>
      </c>
      <c r="E764" s="8">
        <v>0.02</v>
      </c>
      <c r="F764" s="8">
        <v>0.02</v>
      </c>
      <c r="G764" s="9"/>
      <c r="H764" s="9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>
      <c r="A765" s="87"/>
      <c r="B765" s="7" t="s">
        <v>111</v>
      </c>
      <c r="C765" s="8">
        <v>0.1</v>
      </c>
      <c r="D765" s="8">
        <v>0.1</v>
      </c>
      <c r="E765" s="8">
        <v>0.2</v>
      </c>
      <c r="F765" s="8">
        <v>0.2</v>
      </c>
      <c r="G765" s="9"/>
      <c r="H765" s="9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>
      <c r="A766" s="87"/>
      <c r="B766" s="7" t="s">
        <v>69</v>
      </c>
      <c r="C766" s="8">
        <v>97.5</v>
      </c>
      <c r="D766" s="8">
        <v>97.5</v>
      </c>
      <c r="E766" s="8">
        <v>130</v>
      </c>
      <c r="F766" s="8">
        <v>130</v>
      </c>
      <c r="G766" s="9"/>
      <c r="H766" s="9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>
      <c r="A767" s="87"/>
      <c r="B767" s="7" t="s">
        <v>112</v>
      </c>
      <c r="C767" s="10"/>
      <c r="D767" s="10"/>
      <c r="E767" s="10"/>
      <c r="F767" s="10"/>
      <c r="G767" s="9"/>
      <c r="H767" s="9"/>
      <c r="I767" s="10">
        <v>3.06</v>
      </c>
      <c r="J767" s="10">
        <v>4.08</v>
      </c>
      <c r="K767" s="10">
        <v>1.6</v>
      </c>
      <c r="L767" s="10">
        <v>2.2000000000000002</v>
      </c>
      <c r="M767" s="10">
        <v>10.92</v>
      </c>
      <c r="N767" s="10">
        <v>14.56</v>
      </c>
      <c r="O767" s="10">
        <v>70.930000000000007</v>
      </c>
      <c r="P767" s="10">
        <v>94.4</v>
      </c>
      <c r="Q767" s="10"/>
      <c r="R767" s="10"/>
    </row>
    <row r="768" spans="1:18">
      <c r="A768" s="88"/>
      <c r="B768" s="7" t="s">
        <v>113</v>
      </c>
      <c r="C768" s="10"/>
      <c r="D768" s="10"/>
      <c r="E768" s="10"/>
      <c r="F768" s="10"/>
      <c r="G768" s="9"/>
      <c r="H768" s="9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ht="25.5">
      <c r="A769" s="86" t="s">
        <v>361</v>
      </c>
      <c r="B769" s="15" t="s">
        <v>362</v>
      </c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32"/>
    </row>
    <row r="770" spans="1:18">
      <c r="A770" s="87"/>
      <c r="B770" s="7" t="s">
        <v>232</v>
      </c>
      <c r="C770" s="8">
        <v>137.1</v>
      </c>
      <c r="D770" s="8">
        <v>100.8</v>
      </c>
      <c r="E770" s="8">
        <v>171.4</v>
      </c>
      <c r="F770" s="8">
        <v>126</v>
      </c>
      <c r="G770" s="9"/>
      <c r="H770" s="9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>
      <c r="A771" s="87"/>
      <c r="B771" s="7" t="s">
        <v>135</v>
      </c>
      <c r="C771" s="8">
        <v>19.2</v>
      </c>
      <c r="D771" s="8">
        <v>19.2</v>
      </c>
      <c r="E771" s="8">
        <v>24</v>
      </c>
      <c r="F771" s="8">
        <v>24</v>
      </c>
      <c r="G771" s="7">
        <v>120</v>
      </c>
      <c r="H771" s="8">
        <v>150</v>
      </c>
      <c r="I771" s="8">
        <v>2.6</v>
      </c>
      <c r="J771" s="8">
        <v>3.2</v>
      </c>
      <c r="K771" s="8">
        <v>4.2</v>
      </c>
      <c r="L771" s="11">
        <v>5.2</v>
      </c>
      <c r="M771" s="11">
        <v>15.8</v>
      </c>
      <c r="N771" s="8">
        <v>19.8</v>
      </c>
      <c r="O771" s="8">
        <v>111.5</v>
      </c>
      <c r="P771" s="8">
        <v>139.4</v>
      </c>
      <c r="Q771" s="8"/>
      <c r="R771" s="8"/>
    </row>
    <row r="772" spans="1:18">
      <c r="A772" s="87"/>
      <c r="B772" s="7" t="s">
        <v>85</v>
      </c>
      <c r="C772" s="8">
        <v>5.4</v>
      </c>
      <c r="D772" s="8">
        <v>5.4</v>
      </c>
      <c r="E772" s="8">
        <v>6.8</v>
      </c>
      <c r="F772" s="8">
        <v>6.8</v>
      </c>
      <c r="G772" s="9"/>
      <c r="H772" s="9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>
      <c r="A773" s="88"/>
      <c r="B773" s="7" t="s">
        <v>33</v>
      </c>
      <c r="C773" s="8">
        <v>0.4</v>
      </c>
      <c r="D773" s="8">
        <v>0.4</v>
      </c>
      <c r="E773" s="8">
        <v>0.5</v>
      </c>
      <c r="F773" s="8">
        <v>0.5</v>
      </c>
      <c r="G773" s="9"/>
      <c r="H773" s="9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ht="25.5" customHeight="1">
      <c r="A774" s="89" t="s">
        <v>363</v>
      </c>
      <c r="B774" s="15" t="s">
        <v>364</v>
      </c>
      <c r="R774" s="18"/>
    </row>
    <row r="775" spans="1:18">
      <c r="A775" s="90"/>
      <c r="B775" s="7" t="s">
        <v>365</v>
      </c>
      <c r="C775" s="8">
        <v>101.3</v>
      </c>
      <c r="D775" s="8">
        <v>89.6</v>
      </c>
      <c r="E775" s="8">
        <v>126.6</v>
      </c>
      <c r="F775" s="8">
        <v>112</v>
      </c>
      <c r="G775" s="9"/>
      <c r="H775" s="9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>
      <c r="A776" s="90"/>
      <c r="B776" s="7" t="s">
        <v>95</v>
      </c>
      <c r="C776" s="8">
        <v>20.6</v>
      </c>
      <c r="D776" s="8">
        <v>20.6</v>
      </c>
      <c r="E776" s="8">
        <v>25.8</v>
      </c>
      <c r="F776" s="8">
        <v>25.8</v>
      </c>
      <c r="G776" s="9"/>
      <c r="H776" s="9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>
      <c r="A777" s="90"/>
      <c r="B777" s="7" t="s">
        <v>43</v>
      </c>
      <c r="C777" s="8">
        <v>14.9</v>
      </c>
      <c r="D777" s="8">
        <v>14.9</v>
      </c>
      <c r="E777" s="8">
        <v>18.600000000000001</v>
      </c>
      <c r="F777" s="8">
        <v>18.600000000000001</v>
      </c>
      <c r="G777" s="8">
        <v>120</v>
      </c>
      <c r="H777" s="8">
        <v>150</v>
      </c>
      <c r="I777" s="8">
        <v>23</v>
      </c>
      <c r="J777" s="8">
        <v>28.8</v>
      </c>
      <c r="K777" s="11">
        <v>5.0999999999999996</v>
      </c>
      <c r="L777" s="11">
        <v>6.4</v>
      </c>
      <c r="M777" s="8">
        <v>16.2</v>
      </c>
      <c r="N777" s="8">
        <v>20.2</v>
      </c>
      <c r="O777" s="8">
        <v>202.2</v>
      </c>
      <c r="P777" s="8">
        <v>252.8</v>
      </c>
      <c r="Q777" s="8"/>
      <c r="R777" s="8"/>
    </row>
    <row r="778" spans="1:18">
      <c r="A778" s="90"/>
      <c r="B778" s="7" t="s">
        <v>83</v>
      </c>
      <c r="C778" s="8">
        <v>13.3</v>
      </c>
      <c r="D778" s="8">
        <v>13.3</v>
      </c>
      <c r="E778" s="8">
        <v>16.600000000000001</v>
      </c>
      <c r="F778" s="8">
        <v>16.600000000000001</v>
      </c>
      <c r="G778" s="9"/>
      <c r="H778" s="9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>
      <c r="A779" s="90"/>
      <c r="B779" s="7" t="s">
        <v>32</v>
      </c>
      <c r="C779" s="8">
        <v>3.4</v>
      </c>
      <c r="D779" s="8">
        <v>3.4</v>
      </c>
      <c r="E779" s="8">
        <v>4.2</v>
      </c>
      <c r="F779" s="8">
        <v>4.2</v>
      </c>
      <c r="G779" s="9"/>
      <c r="H779" s="9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>
      <c r="A780" s="90"/>
      <c r="B780" s="7" t="s">
        <v>33</v>
      </c>
      <c r="C780" s="8">
        <v>0.3</v>
      </c>
      <c r="D780" s="8">
        <v>0.3</v>
      </c>
      <c r="E780" s="8">
        <v>0.4</v>
      </c>
      <c r="F780" s="8">
        <v>0.4</v>
      </c>
      <c r="G780" s="9"/>
      <c r="H780" s="9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>
      <c r="A781" s="90"/>
      <c r="B781" s="7" t="s">
        <v>69</v>
      </c>
      <c r="C781" s="8">
        <v>13.6</v>
      </c>
      <c r="D781" s="8">
        <v>13.6</v>
      </c>
      <c r="E781" s="8">
        <v>17</v>
      </c>
      <c r="F781" s="8">
        <v>17</v>
      </c>
      <c r="G781" s="9"/>
      <c r="H781" s="9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>
      <c r="A782" s="91"/>
      <c r="B782" s="7" t="s">
        <v>366</v>
      </c>
      <c r="C782" s="10"/>
      <c r="D782" s="8">
        <v>140.80000000000001</v>
      </c>
      <c r="E782" s="10"/>
      <c r="F782" s="8">
        <v>176</v>
      </c>
      <c r="G782" s="9"/>
      <c r="H782" s="9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>
      <c r="A783" s="20"/>
      <c r="B783" s="15" t="s">
        <v>43</v>
      </c>
      <c r="C783" s="8">
        <v>30</v>
      </c>
      <c r="D783" s="8">
        <v>30</v>
      </c>
      <c r="E783" s="8">
        <v>40</v>
      </c>
      <c r="F783" s="8">
        <v>40</v>
      </c>
      <c r="G783" s="11">
        <v>30</v>
      </c>
      <c r="H783" s="11">
        <v>40</v>
      </c>
      <c r="I783" s="8">
        <v>2.2999999999999998</v>
      </c>
      <c r="J783" s="8">
        <v>3</v>
      </c>
      <c r="K783" s="8">
        <v>0.2</v>
      </c>
      <c r="L783" s="8">
        <v>0.35</v>
      </c>
      <c r="M783" s="8">
        <v>14.8</v>
      </c>
      <c r="N783" s="8">
        <v>19.64</v>
      </c>
      <c r="O783" s="8">
        <v>70.3</v>
      </c>
      <c r="P783" s="8">
        <v>93.7</v>
      </c>
      <c r="Q783" s="8"/>
      <c r="R783" s="8"/>
    </row>
    <row r="784" spans="1:18">
      <c r="A784" s="20"/>
      <c r="B784" s="15" t="s">
        <v>44</v>
      </c>
      <c r="C784" s="8">
        <v>15</v>
      </c>
      <c r="D784" s="8">
        <v>15</v>
      </c>
      <c r="E784" s="8">
        <v>15</v>
      </c>
      <c r="F784" s="8">
        <v>15</v>
      </c>
      <c r="G784" s="11">
        <v>15</v>
      </c>
      <c r="H784" s="11">
        <v>15</v>
      </c>
      <c r="I784" s="8">
        <v>1</v>
      </c>
      <c r="J784" s="8">
        <v>1</v>
      </c>
      <c r="K784" s="8">
        <v>0.2</v>
      </c>
      <c r="L784" s="8">
        <v>0.2</v>
      </c>
      <c r="M784" s="8">
        <v>5</v>
      </c>
      <c r="N784" s="8">
        <v>5</v>
      </c>
      <c r="O784" s="8">
        <v>25.6</v>
      </c>
      <c r="P784" s="8">
        <v>25.6</v>
      </c>
      <c r="Q784" s="8"/>
      <c r="R784" s="8"/>
    </row>
    <row r="785" spans="1:18">
      <c r="A785" s="20"/>
      <c r="B785" s="12" t="s">
        <v>187</v>
      </c>
      <c r="C785" s="10"/>
      <c r="D785" s="8">
        <v>150</v>
      </c>
      <c r="E785" s="10"/>
      <c r="F785" s="8">
        <v>180</v>
      </c>
      <c r="G785" s="11">
        <v>150</v>
      </c>
      <c r="H785" s="11">
        <v>180</v>
      </c>
      <c r="I785" s="8">
        <v>0.75</v>
      </c>
      <c r="J785" s="8">
        <v>0.9</v>
      </c>
      <c r="K785" s="8">
        <v>0</v>
      </c>
      <c r="L785" s="8">
        <v>0</v>
      </c>
      <c r="M785" s="8">
        <v>15.15</v>
      </c>
      <c r="N785" s="8">
        <v>18.18</v>
      </c>
      <c r="O785" s="8">
        <v>64</v>
      </c>
      <c r="P785" s="8">
        <v>76.8</v>
      </c>
      <c r="Q785" s="8"/>
      <c r="R785" s="8"/>
    </row>
    <row r="786" spans="1:18">
      <c r="A786" s="4" t="s">
        <v>47</v>
      </c>
      <c r="B786" s="23" t="s">
        <v>48</v>
      </c>
      <c r="C786" s="10"/>
      <c r="D786" s="10"/>
      <c r="E786" s="10"/>
      <c r="F786" s="10"/>
      <c r="G786" s="48">
        <f>SUM(G758:G785)</f>
        <v>585</v>
      </c>
      <c r="H786" s="48">
        <f t="shared" ref="H786:P786" si="36">SUM(H758:H785)</f>
        <v>735</v>
      </c>
      <c r="I786" s="48">
        <f t="shared" si="36"/>
        <v>37.599999999999994</v>
      </c>
      <c r="J786" s="48">
        <f t="shared" si="36"/>
        <v>47.5</v>
      </c>
      <c r="K786" s="48">
        <f t="shared" si="36"/>
        <v>13.399999999999999</v>
      </c>
      <c r="L786" s="48">
        <f t="shared" si="36"/>
        <v>17.150000000000002</v>
      </c>
      <c r="M786" s="48">
        <f t="shared" si="36"/>
        <v>89.06</v>
      </c>
      <c r="N786" s="48">
        <f t="shared" si="36"/>
        <v>112.30000000000001</v>
      </c>
      <c r="O786" s="48">
        <f t="shared" si="36"/>
        <v>627.72</v>
      </c>
      <c r="P786" s="48">
        <f t="shared" si="36"/>
        <v>793.62</v>
      </c>
      <c r="Q786" s="10"/>
      <c r="R786" s="10"/>
    </row>
    <row r="787" spans="1:18">
      <c r="A787" s="57"/>
      <c r="B787" s="19"/>
      <c r="C787" s="10"/>
      <c r="D787" s="10"/>
      <c r="E787" s="10"/>
      <c r="F787" s="10"/>
      <c r="G787" s="9"/>
      <c r="H787" s="9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ht="25.5" customHeight="1">
      <c r="A788" s="92" t="s">
        <v>367</v>
      </c>
      <c r="B788" s="93"/>
      <c r="C788" s="8"/>
      <c r="D788" s="8"/>
      <c r="E788" s="8"/>
      <c r="F788" s="8"/>
      <c r="G788" s="11"/>
      <c r="H788" s="11"/>
      <c r="I788" s="8"/>
      <c r="J788" s="8"/>
      <c r="K788" s="8"/>
      <c r="L788" s="8"/>
      <c r="M788" s="8"/>
      <c r="N788" s="8"/>
      <c r="O788" s="10"/>
      <c r="P788" s="10"/>
      <c r="Q788" s="10"/>
      <c r="R788" s="10"/>
    </row>
    <row r="789" spans="1:18" ht="25.5" customHeight="1">
      <c r="A789" s="86" t="s">
        <v>368</v>
      </c>
      <c r="B789" s="15" t="s">
        <v>369</v>
      </c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32"/>
    </row>
    <row r="790" spans="1:18">
      <c r="A790" s="87"/>
      <c r="B790" s="7" t="s">
        <v>212</v>
      </c>
      <c r="C790" s="8">
        <v>44.8</v>
      </c>
      <c r="D790" s="8">
        <v>44.8</v>
      </c>
      <c r="E790" s="8">
        <v>44.8</v>
      </c>
      <c r="F790" s="8">
        <v>44.8</v>
      </c>
      <c r="G790" s="9"/>
      <c r="H790" s="9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>
      <c r="A791" s="87"/>
      <c r="B791" s="7" t="s">
        <v>221</v>
      </c>
      <c r="C791" s="8">
        <v>1.8</v>
      </c>
      <c r="D791" s="8">
        <v>1.6</v>
      </c>
      <c r="E791" s="8">
        <v>1.8</v>
      </c>
      <c r="F791" s="8">
        <v>1.6</v>
      </c>
      <c r="G791" s="9"/>
      <c r="H791" s="9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>
      <c r="A792" s="87"/>
      <c r="B792" s="7" t="s">
        <v>370</v>
      </c>
      <c r="C792" s="8">
        <v>0.7</v>
      </c>
      <c r="D792" s="8">
        <v>0.7</v>
      </c>
      <c r="E792" s="8">
        <v>0.7</v>
      </c>
      <c r="F792" s="8">
        <v>0.7</v>
      </c>
      <c r="G792" s="8">
        <v>60</v>
      </c>
      <c r="H792" s="8">
        <v>60</v>
      </c>
      <c r="I792" s="8">
        <v>4.9000000000000004</v>
      </c>
      <c r="J792" s="8">
        <v>4.9000000000000004</v>
      </c>
      <c r="K792" s="11">
        <v>2.7</v>
      </c>
      <c r="L792" s="11">
        <v>2.7</v>
      </c>
      <c r="M792" s="8">
        <v>32.200000000000003</v>
      </c>
      <c r="N792" s="8">
        <v>32.200000000000003</v>
      </c>
      <c r="O792" s="8">
        <v>172.9</v>
      </c>
      <c r="P792" s="8">
        <v>172.9</v>
      </c>
      <c r="Q792" s="8"/>
      <c r="R792" s="10"/>
    </row>
    <row r="793" spans="1:18">
      <c r="A793" s="87"/>
      <c r="B793" s="7" t="s">
        <v>85</v>
      </c>
      <c r="C793" s="8">
        <v>3.2</v>
      </c>
      <c r="D793" s="8">
        <v>3.2</v>
      </c>
      <c r="E793" s="8">
        <v>3.2</v>
      </c>
      <c r="F793" s="8">
        <v>3.2</v>
      </c>
      <c r="G793" s="9"/>
      <c r="H793" s="9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>
      <c r="A794" s="87"/>
      <c r="B794" s="7" t="s">
        <v>82</v>
      </c>
      <c r="C794" s="8">
        <v>4</v>
      </c>
      <c r="D794" s="8">
        <v>4</v>
      </c>
      <c r="E794" s="8">
        <v>4</v>
      </c>
      <c r="F794" s="8">
        <v>4</v>
      </c>
      <c r="G794" s="9"/>
      <c r="H794" s="9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>
      <c r="A795" s="87"/>
      <c r="B795" s="7" t="s">
        <v>33</v>
      </c>
      <c r="C795" s="8">
        <v>0.7</v>
      </c>
      <c r="D795" s="8">
        <v>0.7</v>
      </c>
      <c r="E795" s="8">
        <v>0.7</v>
      </c>
      <c r="F795" s="8">
        <v>0.7</v>
      </c>
      <c r="G795" s="9"/>
      <c r="H795" s="9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>
      <c r="A796" s="88"/>
      <c r="B796" s="7" t="s">
        <v>69</v>
      </c>
      <c r="C796" s="8">
        <v>19</v>
      </c>
      <c r="D796" s="8">
        <v>19</v>
      </c>
      <c r="E796" s="8">
        <v>19</v>
      </c>
      <c r="F796" s="8">
        <v>19</v>
      </c>
      <c r="G796" s="9"/>
      <c r="H796" s="9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>
      <c r="A797" s="3" t="s">
        <v>371</v>
      </c>
      <c r="B797" s="15" t="s">
        <v>251</v>
      </c>
      <c r="C797" s="10"/>
      <c r="D797" s="10"/>
      <c r="E797" s="10"/>
      <c r="F797" s="10"/>
      <c r="G797" s="8">
        <v>150</v>
      </c>
      <c r="H797" s="8">
        <v>180</v>
      </c>
      <c r="I797" s="8">
        <v>4.5</v>
      </c>
      <c r="J797" s="8">
        <v>5.2</v>
      </c>
      <c r="K797" s="11">
        <v>3.8</v>
      </c>
      <c r="L797" s="11">
        <v>4.5</v>
      </c>
      <c r="M797" s="8">
        <v>6.3</v>
      </c>
      <c r="N797" s="8">
        <v>7.6</v>
      </c>
      <c r="O797" s="8">
        <v>76.3</v>
      </c>
      <c r="P797" s="8">
        <v>91.6</v>
      </c>
      <c r="Q797" s="8"/>
      <c r="R797" s="8"/>
    </row>
    <row r="798" spans="1:18">
      <c r="A798" s="20"/>
      <c r="B798" s="58" t="s">
        <v>372</v>
      </c>
      <c r="C798" s="8">
        <v>20</v>
      </c>
      <c r="D798" s="8">
        <v>20</v>
      </c>
      <c r="E798" s="8">
        <v>20</v>
      </c>
      <c r="F798" s="8">
        <v>20</v>
      </c>
      <c r="G798" s="11">
        <v>20</v>
      </c>
      <c r="H798" s="11">
        <v>20</v>
      </c>
      <c r="I798" s="8" t="s">
        <v>373</v>
      </c>
      <c r="J798" s="8" t="s">
        <v>373</v>
      </c>
      <c r="K798" s="8" t="s">
        <v>373</v>
      </c>
      <c r="L798" s="8" t="s">
        <v>373</v>
      </c>
      <c r="M798" s="8">
        <v>17.59</v>
      </c>
      <c r="N798" s="8">
        <v>17.59</v>
      </c>
      <c r="O798" s="8">
        <v>72.099999999999994</v>
      </c>
      <c r="P798" s="8">
        <v>72.099999999999994</v>
      </c>
      <c r="Q798" s="10"/>
      <c r="R798" s="10"/>
    </row>
    <row r="799" spans="1:18">
      <c r="A799" s="57"/>
      <c r="B799" s="19"/>
      <c r="C799" s="10"/>
      <c r="D799" s="10"/>
      <c r="E799" s="10"/>
      <c r="F799" s="10"/>
      <c r="G799" s="9"/>
      <c r="H799" s="9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>
      <c r="A800" s="4" t="s">
        <v>47</v>
      </c>
      <c r="B800" s="23" t="s">
        <v>48</v>
      </c>
      <c r="C800" s="10"/>
      <c r="D800" s="10"/>
      <c r="E800" s="10"/>
      <c r="F800" s="10"/>
      <c r="G800" s="48">
        <f>SUM(G790:G798)</f>
        <v>230</v>
      </c>
      <c r="H800" s="48">
        <f t="shared" ref="H800:P800" si="37">SUM(H790:H798)</f>
        <v>260</v>
      </c>
      <c r="I800" s="48">
        <f t="shared" si="37"/>
        <v>9.4</v>
      </c>
      <c r="J800" s="48">
        <f t="shared" si="37"/>
        <v>10.100000000000001</v>
      </c>
      <c r="K800" s="48">
        <f t="shared" si="37"/>
        <v>6.5</v>
      </c>
      <c r="L800" s="48">
        <f t="shared" si="37"/>
        <v>7.2</v>
      </c>
      <c r="M800" s="48">
        <f t="shared" si="37"/>
        <v>56.09</v>
      </c>
      <c r="N800" s="48">
        <f t="shared" si="37"/>
        <v>57.39</v>
      </c>
      <c r="O800" s="48">
        <f t="shared" si="37"/>
        <v>321.29999999999995</v>
      </c>
      <c r="P800" s="48">
        <f t="shared" si="37"/>
        <v>336.6</v>
      </c>
      <c r="Q800" s="10"/>
      <c r="R800" s="10"/>
    </row>
    <row r="801" spans="1:18">
      <c r="A801" s="4"/>
      <c r="B801" s="23"/>
      <c r="C801" s="10"/>
      <c r="D801" s="10"/>
      <c r="E801" s="10"/>
      <c r="F801" s="10"/>
      <c r="G801" s="24"/>
      <c r="H801" s="24"/>
      <c r="I801" s="33"/>
      <c r="J801" s="33"/>
      <c r="K801" s="33"/>
      <c r="L801" s="33"/>
      <c r="M801" s="33"/>
      <c r="N801" s="33"/>
      <c r="O801" s="33"/>
      <c r="P801" s="33"/>
      <c r="Q801" s="10"/>
      <c r="R801" s="10"/>
    </row>
    <row r="802" spans="1:18">
      <c r="A802" s="4" t="s">
        <v>90</v>
      </c>
      <c r="B802" s="23" t="s">
        <v>48</v>
      </c>
      <c r="C802" s="10"/>
      <c r="D802" s="10"/>
      <c r="E802" s="10"/>
      <c r="F802" s="10"/>
      <c r="G802" s="29">
        <f>SUM(G755+G786+G800)</f>
        <v>1295</v>
      </c>
      <c r="H802" s="29">
        <f t="shared" ref="H802:P802" si="38">SUM(H755+H786+H800)</f>
        <v>1620</v>
      </c>
      <c r="I802" s="29">
        <f t="shared" si="38"/>
        <v>53.669999999999995</v>
      </c>
      <c r="J802" s="29">
        <f t="shared" si="38"/>
        <v>66.900000000000006</v>
      </c>
      <c r="K802" s="29">
        <f t="shared" si="38"/>
        <v>24.18</v>
      </c>
      <c r="L802" s="29">
        <f t="shared" si="38"/>
        <v>30.05</v>
      </c>
      <c r="M802" s="29">
        <f t="shared" si="38"/>
        <v>181.79000000000002</v>
      </c>
      <c r="N802" s="29">
        <f t="shared" si="38"/>
        <v>219.43</v>
      </c>
      <c r="O802" s="29">
        <f t="shared" si="38"/>
        <v>1188.22</v>
      </c>
      <c r="P802" s="29">
        <f t="shared" si="38"/>
        <v>1455.52</v>
      </c>
      <c r="Q802" s="10"/>
      <c r="R802" s="10"/>
    </row>
    <row r="803" spans="1:18">
      <c r="A803" s="4"/>
      <c r="B803" s="23"/>
      <c r="C803" s="10"/>
      <c r="D803" s="10"/>
      <c r="E803" s="10"/>
      <c r="F803" s="10"/>
      <c r="G803" s="24"/>
      <c r="H803" s="24"/>
      <c r="I803" s="33"/>
      <c r="J803" s="33"/>
      <c r="K803" s="33"/>
      <c r="L803" s="33"/>
      <c r="M803" s="33"/>
      <c r="N803" s="33"/>
      <c r="O803" s="33"/>
      <c r="P803" s="33"/>
      <c r="Q803" s="10"/>
      <c r="R803" s="10"/>
    </row>
    <row r="804" spans="1:18">
      <c r="A804" s="4"/>
      <c r="B804" s="23"/>
      <c r="C804" s="10"/>
      <c r="D804" s="10"/>
      <c r="E804" s="10"/>
      <c r="F804" s="10"/>
      <c r="G804" s="24"/>
      <c r="H804" s="24"/>
      <c r="I804" s="33"/>
      <c r="J804" s="33"/>
      <c r="K804" s="33"/>
      <c r="L804" s="33"/>
      <c r="M804" s="33"/>
      <c r="N804" s="33"/>
      <c r="O804" s="33"/>
      <c r="P804" s="33"/>
      <c r="Q804" s="10"/>
      <c r="R804" s="10"/>
    </row>
    <row r="805" spans="1:18">
      <c r="A805" s="4"/>
      <c r="B805" s="23"/>
      <c r="C805" s="10"/>
      <c r="D805" s="10"/>
      <c r="E805" s="10"/>
      <c r="F805" s="10"/>
      <c r="G805" s="24"/>
      <c r="H805" s="24"/>
      <c r="I805" s="33"/>
      <c r="J805" s="33"/>
      <c r="K805" s="33"/>
      <c r="L805" s="33"/>
      <c r="M805" s="33"/>
      <c r="N805" s="33"/>
      <c r="O805" s="33"/>
      <c r="P805" s="33"/>
      <c r="Q805" s="10"/>
      <c r="R805" s="10"/>
    </row>
    <row r="806" spans="1:18" ht="13.5" thickBot="1">
      <c r="A806" s="57"/>
      <c r="B806" s="19"/>
      <c r="C806" s="10"/>
      <c r="D806" s="10"/>
      <c r="E806" s="10"/>
      <c r="F806" s="10"/>
      <c r="G806" s="9"/>
      <c r="H806" s="9"/>
      <c r="I806" s="40"/>
      <c r="J806" s="40"/>
      <c r="K806" s="40"/>
      <c r="L806" s="40"/>
      <c r="M806" s="40"/>
      <c r="N806" s="40"/>
      <c r="O806" s="40"/>
      <c r="P806" s="40"/>
      <c r="Q806" s="10"/>
      <c r="R806" s="10"/>
    </row>
    <row r="807" spans="1:18" ht="15" customHeight="1">
      <c r="A807" s="57"/>
      <c r="B807" s="19"/>
      <c r="C807" s="10"/>
      <c r="D807" s="10"/>
      <c r="E807" s="10"/>
      <c r="F807" s="10"/>
      <c r="G807" s="9"/>
      <c r="H807" s="59"/>
      <c r="I807" s="94" t="s">
        <v>374</v>
      </c>
      <c r="J807" s="95"/>
      <c r="K807" s="95"/>
      <c r="L807" s="95"/>
      <c r="M807" s="95"/>
      <c r="N807" s="95"/>
      <c r="O807" s="95"/>
      <c r="P807" s="96"/>
      <c r="Q807" s="18"/>
      <c r="R807" s="10"/>
    </row>
    <row r="808" spans="1:18">
      <c r="A808" s="57"/>
      <c r="B808" s="19"/>
      <c r="C808" s="10"/>
      <c r="D808" s="10"/>
      <c r="E808" s="10"/>
      <c r="F808" s="10"/>
      <c r="G808" s="9"/>
      <c r="H808" s="59"/>
      <c r="I808" s="83" t="s">
        <v>375</v>
      </c>
      <c r="J808" s="84"/>
      <c r="K808" s="84" t="s">
        <v>376</v>
      </c>
      <c r="L808" s="84"/>
      <c r="M808" s="84" t="s">
        <v>377</v>
      </c>
      <c r="N808" s="84"/>
      <c r="O808" s="84" t="s">
        <v>378</v>
      </c>
      <c r="P808" s="85"/>
      <c r="Q808" s="18"/>
      <c r="R808" s="10"/>
    </row>
    <row r="809" spans="1:18">
      <c r="A809" s="57"/>
      <c r="B809" s="19"/>
      <c r="C809" s="10"/>
      <c r="D809" s="10"/>
      <c r="E809" s="10"/>
      <c r="F809" s="10"/>
      <c r="G809" s="9"/>
      <c r="H809" s="59"/>
      <c r="I809" s="83"/>
      <c r="J809" s="84"/>
      <c r="K809" s="84"/>
      <c r="L809" s="84"/>
      <c r="M809" s="84"/>
      <c r="N809" s="84"/>
      <c r="O809" s="84"/>
      <c r="P809" s="85"/>
      <c r="Q809" s="18"/>
      <c r="R809" s="10"/>
    </row>
    <row r="810" spans="1:18" ht="15.75">
      <c r="A810" s="57"/>
      <c r="B810" s="19"/>
      <c r="C810" s="10"/>
      <c r="D810" s="10"/>
      <c r="E810" s="10"/>
      <c r="F810" s="10"/>
      <c r="G810" s="9"/>
      <c r="H810" s="59"/>
      <c r="I810" s="60" t="s">
        <v>13</v>
      </c>
      <c r="J810" s="61" t="s">
        <v>14</v>
      </c>
      <c r="K810" s="61" t="s">
        <v>13</v>
      </c>
      <c r="L810" s="61" t="s">
        <v>14</v>
      </c>
      <c r="M810" s="61" t="s">
        <v>13</v>
      </c>
      <c r="N810" s="61" t="s">
        <v>14</v>
      </c>
      <c r="O810" s="61" t="s">
        <v>13</v>
      </c>
      <c r="P810" s="62" t="s">
        <v>14</v>
      </c>
      <c r="Q810" s="18"/>
      <c r="R810" s="10"/>
    </row>
    <row r="811" spans="1:18">
      <c r="A811" s="57"/>
      <c r="B811" s="19"/>
      <c r="C811" s="10"/>
      <c r="D811" s="10"/>
      <c r="E811" s="10"/>
      <c r="F811" s="10"/>
      <c r="G811" s="9"/>
      <c r="H811" s="59"/>
      <c r="I811" s="77" t="s">
        <v>379</v>
      </c>
      <c r="J811" s="78"/>
      <c r="K811" s="78"/>
      <c r="L811" s="78"/>
      <c r="M811" s="78"/>
      <c r="N811" s="78"/>
      <c r="O811" s="78"/>
      <c r="P811" s="79"/>
      <c r="Q811" s="18"/>
      <c r="R811" s="10"/>
    </row>
    <row r="812" spans="1:18">
      <c r="A812" s="57"/>
      <c r="B812" s="19"/>
      <c r="C812" s="10"/>
      <c r="D812" s="10"/>
      <c r="E812" s="10"/>
      <c r="F812" s="10"/>
      <c r="G812" s="9"/>
      <c r="H812" s="59"/>
      <c r="I812" s="63">
        <f>SUM(I87+I179+I255+I347+I424+I506+I589+I662+I737+I802)</f>
        <v>506.36</v>
      </c>
      <c r="J812" s="63">
        <f>SUM(J87+J179+J255+J347+J424+J506+J589+J662+J737+J802)</f>
        <v>646.76</v>
      </c>
      <c r="K812" s="63">
        <f>SUM(K87+K179+K255+K347+K424+K506+K589+K662+K737+K802)</f>
        <v>356.29</v>
      </c>
      <c r="L812" s="63">
        <f>SUM(L87+L179+L255+L347+L424+L506+L589+L662+L737+L802)</f>
        <v>458.07000000000005</v>
      </c>
      <c r="M812" s="63">
        <f>SUM(M87+M179+M255+M347+M424+M506+M589+M662+M737+M802)</f>
        <v>1845.9</v>
      </c>
      <c r="N812" s="63">
        <f>SUM(N87+N179+N255+N347+N424+N506+N589+N662+N737+N802)</f>
        <v>2079.6099999999997</v>
      </c>
      <c r="O812" s="63">
        <f>SUM(O87+O179+O255+O347+O424+O506+O589+O662+O737+O802)</f>
        <v>11729.15</v>
      </c>
      <c r="P812" s="64">
        <f>SUM(P87+P179+P255+P347+P424+P506+P589+P662+P737+P802)</f>
        <v>15037.39</v>
      </c>
      <c r="Q812" s="18"/>
      <c r="R812" s="10"/>
    </row>
    <row r="813" spans="1:18">
      <c r="A813" s="57" t="s">
        <v>88</v>
      </c>
      <c r="B813" s="19"/>
      <c r="C813" s="10"/>
      <c r="D813" s="10"/>
      <c r="E813" s="10"/>
      <c r="F813" s="10"/>
      <c r="G813" s="9"/>
      <c r="H813" s="59"/>
      <c r="I813" s="77" t="s">
        <v>380</v>
      </c>
      <c r="J813" s="78"/>
      <c r="K813" s="78"/>
      <c r="L813" s="78"/>
      <c r="M813" s="78"/>
      <c r="N813" s="78"/>
      <c r="O813" s="78"/>
      <c r="P813" s="79"/>
      <c r="Q813" s="18"/>
      <c r="R813" s="10"/>
    </row>
    <row r="814" spans="1:18">
      <c r="A814" s="20"/>
      <c r="B814" s="19"/>
      <c r="C814" s="10"/>
      <c r="D814" s="10"/>
      <c r="E814" s="10"/>
      <c r="F814" s="10"/>
      <c r="G814" s="9"/>
      <c r="H814" s="59"/>
      <c r="I814" s="63">
        <v>31.5</v>
      </c>
      <c r="J814" s="37">
        <v>40.5</v>
      </c>
      <c r="K814" s="37">
        <v>35.25</v>
      </c>
      <c r="L814" s="37">
        <v>45</v>
      </c>
      <c r="M814" s="37">
        <v>152.19999999999999</v>
      </c>
      <c r="N814" s="37">
        <v>195.7</v>
      </c>
      <c r="O814" s="37">
        <v>1050</v>
      </c>
      <c r="P814" s="65">
        <v>1350</v>
      </c>
      <c r="Q814" s="18"/>
      <c r="R814" s="10"/>
    </row>
    <row r="815" spans="1:18">
      <c r="A815" s="57"/>
      <c r="B815" s="19"/>
      <c r="C815" s="10"/>
      <c r="D815" s="10"/>
      <c r="E815" s="10"/>
      <c r="F815" s="10"/>
      <c r="G815" s="9"/>
      <c r="H815" s="59"/>
      <c r="I815" s="77" t="s">
        <v>381</v>
      </c>
      <c r="J815" s="78"/>
      <c r="K815" s="78"/>
      <c r="L815" s="78"/>
      <c r="M815" s="78"/>
      <c r="N815" s="78"/>
      <c r="O815" s="78"/>
      <c r="P815" s="79"/>
      <c r="Q815" s="18"/>
      <c r="R815" s="10"/>
    </row>
    <row r="816" spans="1:18">
      <c r="A816" s="57"/>
      <c r="B816" s="19"/>
      <c r="C816" s="10"/>
      <c r="D816" s="10"/>
      <c r="E816" s="10"/>
      <c r="F816" s="10"/>
      <c r="G816" s="9"/>
      <c r="H816" s="59"/>
      <c r="I816" s="63">
        <f>I812/10</f>
        <v>50.636000000000003</v>
      </c>
      <c r="J816" s="63">
        <f t="shared" ref="J816:P816" si="39">J812/10</f>
        <v>64.676000000000002</v>
      </c>
      <c r="K816" s="63">
        <f t="shared" si="39"/>
        <v>35.629000000000005</v>
      </c>
      <c r="L816" s="63">
        <f t="shared" si="39"/>
        <v>45.807000000000002</v>
      </c>
      <c r="M816" s="63">
        <f t="shared" si="39"/>
        <v>184.59</v>
      </c>
      <c r="N816" s="63">
        <f t="shared" si="39"/>
        <v>207.96099999999996</v>
      </c>
      <c r="O816" s="63">
        <f t="shared" si="39"/>
        <v>1172.915</v>
      </c>
      <c r="P816" s="64">
        <f t="shared" si="39"/>
        <v>1503.739</v>
      </c>
      <c r="Q816" s="18"/>
      <c r="R816" s="10"/>
    </row>
    <row r="817" spans="1:18">
      <c r="A817" s="57"/>
      <c r="B817" s="19"/>
      <c r="C817" s="10"/>
      <c r="D817" s="10"/>
      <c r="E817" s="10"/>
      <c r="F817" s="10"/>
      <c r="G817" s="9"/>
      <c r="H817" s="59"/>
      <c r="I817" s="80" t="s">
        <v>382</v>
      </c>
      <c r="J817" s="81"/>
      <c r="K817" s="81"/>
      <c r="L817" s="81"/>
      <c r="M817" s="81"/>
      <c r="N817" s="81"/>
      <c r="O817" s="81"/>
      <c r="P817" s="82"/>
      <c r="Q817" s="18"/>
      <c r="R817" s="10"/>
    </row>
    <row r="818" spans="1:18">
      <c r="A818" s="57"/>
      <c r="B818" s="19"/>
      <c r="C818" s="10"/>
      <c r="D818" s="10"/>
      <c r="E818" s="10"/>
      <c r="F818" s="10"/>
      <c r="G818" s="9"/>
      <c r="H818" s="59"/>
      <c r="I818" s="66">
        <f>I816*100/I814</f>
        <v>160.74920634920636</v>
      </c>
      <c r="J818" s="66">
        <f t="shared" ref="J818:P818" si="40">J816*100/J814</f>
        <v>159.69382716049384</v>
      </c>
      <c r="K818" s="66">
        <f t="shared" si="40"/>
        <v>101.07517730496455</v>
      </c>
      <c r="L818" s="66">
        <f t="shared" si="40"/>
        <v>101.79333333333332</v>
      </c>
      <c r="M818" s="66">
        <f t="shared" si="40"/>
        <v>121.28120893561105</v>
      </c>
      <c r="N818" s="66">
        <f t="shared" si="40"/>
        <v>106.26520183955031</v>
      </c>
      <c r="O818" s="66">
        <f t="shared" si="40"/>
        <v>111.70619047619047</v>
      </c>
      <c r="P818" s="67">
        <f t="shared" si="40"/>
        <v>111.38807407407407</v>
      </c>
      <c r="Q818" s="18"/>
      <c r="R818" s="10"/>
    </row>
    <row r="819" spans="1:18" ht="13.5" thickBot="1">
      <c r="A819" s="57"/>
      <c r="B819" s="19"/>
      <c r="C819" s="10"/>
      <c r="D819" s="10"/>
      <c r="E819" s="10"/>
      <c r="F819" s="10"/>
      <c r="G819" s="9"/>
      <c r="H819" s="59"/>
      <c r="I819" s="68"/>
      <c r="J819" s="69"/>
      <c r="K819" s="69"/>
      <c r="L819" s="69"/>
      <c r="M819" s="69"/>
      <c r="N819" s="69"/>
      <c r="O819" s="69"/>
      <c r="P819" s="70"/>
      <c r="Q819" s="18"/>
      <c r="R819" s="10"/>
    </row>
    <row r="820" spans="1:18">
      <c r="A820" s="71"/>
      <c r="B820" s="72"/>
      <c r="C820" s="71"/>
      <c r="D820" s="71"/>
      <c r="E820" s="71"/>
      <c r="F820" s="71"/>
      <c r="G820" s="71"/>
      <c r="H820" s="71"/>
      <c r="I820" s="29"/>
      <c r="J820" s="29"/>
      <c r="K820" s="29"/>
      <c r="L820" s="29"/>
      <c r="M820" s="29"/>
      <c r="N820" s="29"/>
      <c r="O820" s="29"/>
      <c r="P820" s="29"/>
      <c r="Q820" s="29"/>
      <c r="R820" s="29"/>
    </row>
    <row r="821" spans="1:18">
      <c r="A821" s="71"/>
      <c r="B821" s="72"/>
      <c r="C821" s="71"/>
      <c r="D821" s="71"/>
      <c r="E821" s="71"/>
      <c r="F821" s="71"/>
      <c r="G821" s="71"/>
      <c r="H821" s="71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>
      <c r="A822" s="71"/>
      <c r="B822" s="72"/>
      <c r="C822" s="71"/>
      <c r="D822" s="71"/>
      <c r="E822" s="71"/>
      <c r="F822" s="71"/>
      <c r="G822" s="71"/>
      <c r="H822" s="71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>
      <c r="A823" s="71"/>
      <c r="B823" s="72"/>
      <c r="C823" s="71"/>
      <c r="D823" s="71"/>
      <c r="E823" s="71"/>
      <c r="F823" s="71"/>
      <c r="G823" s="71"/>
      <c r="H823" s="71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>
      <c r="A824" s="71"/>
      <c r="B824" s="72"/>
      <c r="C824" s="71"/>
      <c r="D824" s="71"/>
      <c r="E824" s="71"/>
      <c r="F824" s="71"/>
      <c r="G824" s="71"/>
      <c r="H824" s="71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>
      <c r="A825" s="71"/>
      <c r="B825" s="72"/>
      <c r="C825" s="71"/>
      <c r="D825" s="71"/>
      <c r="E825" s="71"/>
      <c r="F825" s="71"/>
      <c r="G825" s="71"/>
      <c r="H825" s="71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>
      <c r="A826" s="71"/>
      <c r="B826" s="72"/>
      <c r="C826" s="71"/>
      <c r="D826" s="71"/>
      <c r="E826" s="71"/>
      <c r="F826" s="71"/>
      <c r="G826" s="71"/>
      <c r="H826" s="71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>
      <c r="A827" s="71"/>
      <c r="B827" s="72"/>
      <c r="C827" s="71"/>
      <c r="D827" s="71"/>
      <c r="E827" s="71"/>
      <c r="F827" s="71"/>
      <c r="G827" s="71"/>
      <c r="H827" s="71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>
      <c r="A828" s="71"/>
      <c r="B828" s="72"/>
      <c r="C828" s="71"/>
      <c r="D828" s="71"/>
      <c r="E828" s="71"/>
      <c r="F828" s="71"/>
      <c r="G828" s="71"/>
      <c r="H828" s="71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>
      <c r="A829" s="71"/>
      <c r="B829" s="72"/>
      <c r="C829" s="71"/>
      <c r="D829" s="71"/>
      <c r="E829" s="71"/>
      <c r="F829" s="71"/>
      <c r="G829" s="71"/>
      <c r="H829" s="71"/>
      <c r="I829" s="29"/>
      <c r="J829" s="29"/>
      <c r="K829" s="29"/>
      <c r="L829" s="29"/>
      <c r="M829" s="29"/>
      <c r="N829" s="29"/>
      <c r="O829" s="29"/>
      <c r="P829" s="29"/>
      <c r="Q829" s="10"/>
      <c r="R829" s="10"/>
    </row>
    <row r="830" spans="1:18">
      <c r="A830" s="20"/>
      <c r="B830" s="19"/>
      <c r="C830" s="10"/>
      <c r="D830" s="10"/>
      <c r="E830" s="10"/>
      <c r="F830" s="10"/>
      <c r="G830" s="9"/>
      <c r="H830" s="9"/>
      <c r="I830" s="33"/>
      <c r="J830" s="33"/>
      <c r="K830" s="33"/>
      <c r="L830" s="33"/>
      <c r="M830" s="33"/>
      <c r="N830" s="33"/>
      <c r="O830" s="33"/>
      <c r="P830" s="33"/>
      <c r="Q830" s="10"/>
      <c r="R830" s="10"/>
    </row>
    <row r="831" spans="1:18">
      <c r="A831" s="20"/>
      <c r="B831" s="19"/>
      <c r="C831" s="10"/>
      <c r="D831" s="10"/>
      <c r="E831" s="10"/>
      <c r="F831" s="10"/>
      <c r="G831" s="9"/>
      <c r="H831" s="9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>
      <c r="A832" s="73"/>
      <c r="B832" s="7"/>
      <c r="C832" s="74"/>
      <c r="D832" s="8"/>
      <c r="E832" s="74"/>
      <c r="F832" s="8"/>
      <c r="G832" s="29"/>
      <c r="H832" s="11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</sheetData>
  <mergeCells count="172">
    <mergeCell ref="A1:A4"/>
    <mergeCell ref="B1:B4"/>
    <mergeCell ref="C1:D1"/>
    <mergeCell ref="E1:F1"/>
    <mergeCell ref="G1:H1"/>
    <mergeCell ref="I1:N1"/>
    <mergeCell ref="M2:N3"/>
    <mergeCell ref="A592:A596"/>
    <mergeCell ref="A646:A652"/>
    <mergeCell ref="O1:P3"/>
    <mergeCell ref="Q1:R3"/>
    <mergeCell ref="C2:C4"/>
    <mergeCell ref="D2:D4"/>
    <mergeCell ref="E2:E4"/>
    <mergeCell ref="F2:F4"/>
    <mergeCell ref="G2:G4"/>
    <mergeCell ref="H2:H4"/>
    <mergeCell ref="I2:J3"/>
    <mergeCell ref="K2:L3"/>
    <mergeCell ref="A15:A22"/>
    <mergeCell ref="A23:A27"/>
    <mergeCell ref="A35:B35"/>
    <mergeCell ref="A36:A50"/>
    <mergeCell ref="A51:A62"/>
    <mergeCell ref="A64:A67"/>
    <mergeCell ref="A6:R6"/>
    <mergeCell ref="A7:R7"/>
    <mergeCell ref="A8:B8"/>
    <mergeCell ref="C8:R8"/>
    <mergeCell ref="A9:A13"/>
    <mergeCell ref="E9:R9"/>
    <mergeCell ref="A107:B107"/>
    <mergeCell ref="A110:B110"/>
    <mergeCell ref="A111:A122"/>
    <mergeCell ref="A125:A133"/>
    <mergeCell ref="A134:A138"/>
    <mergeCell ref="A139:A143"/>
    <mergeCell ref="A71:B71"/>
    <mergeCell ref="A73:A82"/>
    <mergeCell ref="A89:R89"/>
    <mergeCell ref="A90:B90"/>
    <mergeCell ref="A91:A97"/>
    <mergeCell ref="A102:A106"/>
    <mergeCell ref="A181:B181"/>
    <mergeCell ref="A182:A186"/>
    <mergeCell ref="A189:A196"/>
    <mergeCell ref="A197:A201"/>
    <mergeCell ref="A202:B202"/>
    <mergeCell ref="A205:B205"/>
    <mergeCell ref="A146:A149"/>
    <mergeCell ref="A151:B151"/>
    <mergeCell ref="A152:A158"/>
    <mergeCell ref="A159:A168"/>
    <mergeCell ref="A171:A175"/>
    <mergeCell ref="A180:R180"/>
    <mergeCell ref="A257:R257"/>
    <mergeCell ref="A258:B258"/>
    <mergeCell ref="A259:A265"/>
    <mergeCell ref="A267:A271"/>
    <mergeCell ref="A274:B274"/>
    <mergeCell ref="A279:B279"/>
    <mergeCell ref="A206:A219"/>
    <mergeCell ref="A220:A229"/>
    <mergeCell ref="A230:A233"/>
    <mergeCell ref="A237:B237"/>
    <mergeCell ref="A238:A244"/>
    <mergeCell ref="A245:A249"/>
    <mergeCell ref="A327:A336"/>
    <mergeCell ref="A337:A341"/>
    <mergeCell ref="A348:R348"/>
    <mergeCell ref="A349:B349"/>
    <mergeCell ref="A350:A355"/>
    <mergeCell ref="A356:A360"/>
    <mergeCell ref="A280:A291"/>
    <mergeCell ref="A292:A296"/>
    <mergeCell ref="A297:A306"/>
    <mergeCell ref="A310:A313"/>
    <mergeCell ref="A315:B315"/>
    <mergeCell ref="A316:A326"/>
    <mergeCell ref="A409:B409"/>
    <mergeCell ref="A410:A419"/>
    <mergeCell ref="A426:A429"/>
    <mergeCell ref="B426:B429"/>
    <mergeCell ref="C426:D426"/>
    <mergeCell ref="E426:F426"/>
    <mergeCell ref="A363:A367"/>
    <mergeCell ref="A370:B370"/>
    <mergeCell ref="A373:B373"/>
    <mergeCell ref="A374:A389"/>
    <mergeCell ref="A390:A400"/>
    <mergeCell ref="A402:A405"/>
    <mergeCell ref="G426:H426"/>
    <mergeCell ref="I426:N426"/>
    <mergeCell ref="O426:P428"/>
    <mergeCell ref="Q426:R428"/>
    <mergeCell ref="C427:C429"/>
    <mergeCell ref="D427:D429"/>
    <mergeCell ref="E427:E429"/>
    <mergeCell ref="F427:F429"/>
    <mergeCell ref="G427:G429"/>
    <mergeCell ref="H427:H429"/>
    <mergeCell ref="A434:A442"/>
    <mergeCell ref="A444:A448"/>
    <mergeCell ref="A451:B451"/>
    <mergeCell ref="A454:B454"/>
    <mergeCell ref="A466:A470"/>
    <mergeCell ref="A471:A479"/>
    <mergeCell ref="I427:J428"/>
    <mergeCell ref="K427:L428"/>
    <mergeCell ref="M427:N428"/>
    <mergeCell ref="A431:R431"/>
    <mergeCell ref="A432:R432"/>
    <mergeCell ref="A433:B433"/>
    <mergeCell ref="A509:A518"/>
    <mergeCell ref="A519:A523"/>
    <mergeCell ref="A526:B526"/>
    <mergeCell ref="A529:B529"/>
    <mergeCell ref="A530:A543"/>
    <mergeCell ref="A544:A548"/>
    <mergeCell ref="A481:A484"/>
    <mergeCell ref="A488:B488"/>
    <mergeCell ref="A489:A495"/>
    <mergeCell ref="A496:A500"/>
    <mergeCell ref="A507:R507"/>
    <mergeCell ref="A508:B508"/>
    <mergeCell ref="A590:R590"/>
    <mergeCell ref="A591:B591"/>
    <mergeCell ref="A600:A604"/>
    <mergeCell ref="A605:B605"/>
    <mergeCell ref="A608:B608"/>
    <mergeCell ref="A549:A556"/>
    <mergeCell ref="A560:A563"/>
    <mergeCell ref="A565:B565"/>
    <mergeCell ref="A566:A570"/>
    <mergeCell ref="A573:A580"/>
    <mergeCell ref="A581:A585"/>
    <mergeCell ref="A653:A657"/>
    <mergeCell ref="A664:R664"/>
    <mergeCell ref="A665:B665"/>
    <mergeCell ref="A666:A670"/>
    <mergeCell ref="A671:A675"/>
    <mergeCell ref="A609:A621"/>
    <mergeCell ref="A622:A625"/>
    <mergeCell ref="A626:A636"/>
    <mergeCell ref="A638:A641"/>
    <mergeCell ref="A645:B645"/>
    <mergeCell ref="A728:A732"/>
    <mergeCell ref="A738:R738"/>
    <mergeCell ref="A739:B739"/>
    <mergeCell ref="A740:A745"/>
    <mergeCell ref="A746:A750"/>
    <mergeCell ref="A756:B756"/>
    <mergeCell ref="A686:B686"/>
    <mergeCell ref="A687:A698"/>
    <mergeCell ref="A700:A708"/>
    <mergeCell ref="A712:A715"/>
    <mergeCell ref="A717:B717"/>
    <mergeCell ref="A718:A727"/>
    <mergeCell ref="I815:P815"/>
    <mergeCell ref="I817:P817"/>
    <mergeCell ref="I808:J809"/>
    <mergeCell ref="K808:L809"/>
    <mergeCell ref="M808:N809"/>
    <mergeCell ref="O808:P809"/>
    <mergeCell ref="I811:P811"/>
    <mergeCell ref="I813:P813"/>
    <mergeCell ref="A757:A768"/>
    <mergeCell ref="A769:A773"/>
    <mergeCell ref="A774:A782"/>
    <mergeCell ref="A788:B788"/>
    <mergeCell ref="A789:A796"/>
    <mergeCell ref="I807:P807"/>
  </mergeCells>
  <pageMargins left="0.27559055118110237" right="0" top="0.27559055118110237" bottom="0.19685039370078741" header="0" footer="0"/>
  <pageSetup paperSize="9" scale="8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исправленное</vt:lpstr>
    </vt:vector>
  </TitlesOfParts>
  <Company>kidshouse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пчелки</dc:creator>
  <cp:lastModifiedBy>пчелки</cp:lastModifiedBy>
  <dcterms:created xsi:type="dcterms:W3CDTF">2023-07-31T07:20:18Z</dcterms:created>
  <dcterms:modified xsi:type="dcterms:W3CDTF">2023-08-02T06:07:07Z</dcterms:modified>
</cp:coreProperties>
</file>